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8_{046F845B-63B5-4516-B5F0-F51A129BD301}" xr6:coauthVersionLast="36" xr6:coauthVersionMax="36" xr10:uidLastSave="{00000000-0000-0000-0000-000000000000}"/>
  <bookViews>
    <workbookView xWindow="0" yWindow="0" windowWidth="28695" windowHeight="11400" xr2:uid="{114754D1-B2D5-454C-87B6-165839D31B4D}"/>
  </bookViews>
  <sheets>
    <sheet name="WF II 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4" i="1" l="1"/>
  <c r="Z63" i="1"/>
  <c r="Y60" i="1"/>
  <c r="U60" i="1"/>
  <c r="Q60" i="1"/>
  <c r="M60" i="1"/>
  <c r="I58" i="1"/>
  <c r="H58" i="1"/>
  <c r="G58" i="1" s="1"/>
  <c r="T58" i="1" s="1"/>
  <c r="D58" i="1"/>
  <c r="C58" i="1"/>
  <c r="E58" i="1" s="1"/>
  <c r="I56" i="1"/>
  <c r="H56" i="1"/>
  <c r="G56" i="1" s="1"/>
  <c r="E56" i="1"/>
  <c r="D56" i="1"/>
  <c r="C56" i="1"/>
  <c r="I54" i="1"/>
  <c r="H54" i="1"/>
  <c r="G54" i="1" s="1"/>
  <c r="D54" i="1"/>
  <c r="C54" i="1"/>
  <c r="E54" i="1" s="1"/>
  <c r="I52" i="1"/>
  <c r="H52" i="1"/>
  <c r="G52" i="1" s="1"/>
  <c r="E52" i="1"/>
  <c r="D52" i="1"/>
  <c r="C52" i="1"/>
  <c r="U49" i="1"/>
  <c r="S49" i="1"/>
  <c r="R49" i="1"/>
  <c r="F49" i="1"/>
  <c r="I48" i="1"/>
  <c r="D48" i="1"/>
  <c r="E48" i="1" s="1"/>
  <c r="C48" i="1"/>
  <c r="Y46" i="1"/>
  <c r="W46" i="1"/>
  <c r="W60" i="1" s="1"/>
  <c r="V46" i="1"/>
  <c r="U46" i="1"/>
  <c r="S46" i="1"/>
  <c r="S60" i="1" s="1"/>
  <c r="R46" i="1"/>
  <c r="Q46" i="1"/>
  <c r="O46" i="1"/>
  <c r="O60" i="1" s="1"/>
  <c r="N46" i="1"/>
  <c r="M46" i="1"/>
  <c r="K46" i="1"/>
  <c r="K60" i="1" s="1"/>
  <c r="J46" i="1"/>
  <c r="F46" i="1"/>
  <c r="I45" i="1"/>
  <c r="H45" i="1" s="1"/>
  <c r="G45" i="1"/>
  <c r="T45" i="1" s="1"/>
  <c r="D45" i="1"/>
  <c r="C45" i="1"/>
  <c r="E45" i="1" s="1"/>
  <c r="P44" i="1"/>
  <c r="I44" i="1"/>
  <c r="H44" i="1"/>
  <c r="G44" i="1" s="1"/>
  <c r="E44" i="1"/>
  <c r="D44" i="1"/>
  <c r="C44" i="1"/>
  <c r="I43" i="1"/>
  <c r="H43" i="1" s="1"/>
  <c r="G43" i="1" s="1"/>
  <c r="X43" i="1" s="1"/>
  <c r="D43" i="1"/>
  <c r="E43" i="1" s="1"/>
  <c r="C43" i="1"/>
  <c r="I42" i="1"/>
  <c r="H42" i="1" s="1"/>
  <c r="G42" i="1" s="1"/>
  <c r="D42" i="1"/>
  <c r="C42" i="1"/>
  <c r="E42" i="1" s="1"/>
  <c r="P41" i="1"/>
  <c r="I41" i="1"/>
  <c r="H41" i="1"/>
  <c r="G41" i="1" s="1"/>
  <c r="E41" i="1"/>
  <c r="D41" i="1"/>
  <c r="C41" i="1"/>
  <c r="I40" i="1"/>
  <c r="H40" i="1" s="1"/>
  <c r="G40" i="1" s="1"/>
  <c r="X40" i="1" s="1"/>
  <c r="D40" i="1"/>
  <c r="E40" i="1" s="1"/>
  <c r="C40" i="1"/>
  <c r="I39" i="1"/>
  <c r="H39" i="1"/>
  <c r="G39" i="1" s="1"/>
  <c r="L39" i="1" s="1"/>
  <c r="D39" i="1"/>
  <c r="C39" i="1"/>
  <c r="E39" i="1" s="1"/>
  <c r="I38" i="1"/>
  <c r="H38" i="1" s="1"/>
  <c r="G38" i="1" s="1"/>
  <c r="P38" i="1" s="1"/>
  <c r="D38" i="1"/>
  <c r="C38" i="1"/>
  <c r="E38" i="1" s="1"/>
  <c r="I37" i="1"/>
  <c r="H37" i="1"/>
  <c r="G37" i="1" s="1"/>
  <c r="L37" i="1" s="1"/>
  <c r="L46" i="1" s="1"/>
  <c r="E37" i="1"/>
  <c r="D37" i="1"/>
  <c r="C37" i="1"/>
  <c r="I36" i="1"/>
  <c r="D36" i="1"/>
  <c r="E36" i="1" s="1"/>
  <c r="C36" i="1"/>
  <c r="I35" i="1"/>
  <c r="H35" i="1"/>
  <c r="D35" i="1"/>
  <c r="D46" i="1" s="1"/>
  <c r="C35" i="1"/>
  <c r="E35" i="1" s="1"/>
  <c r="Y33" i="1"/>
  <c r="W33" i="1"/>
  <c r="V33" i="1"/>
  <c r="U33" i="1"/>
  <c r="T33" i="1"/>
  <c r="S33" i="1"/>
  <c r="R33" i="1"/>
  <c r="Q33" i="1"/>
  <c r="O33" i="1"/>
  <c r="N33" i="1"/>
  <c r="M33" i="1"/>
  <c r="K33" i="1"/>
  <c r="J33" i="1"/>
  <c r="F33" i="1"/>
  <c r="H32" i="1"/>
  <c r="G32" i="1" s="1"/>
  <c r="E32" i="1"/>
  <c r="D32" i="1"/>
  <c r="L31" i="1"/>
  <c r="I31" i="1"/>
  <c r="H31" i="1"/>
  <c r="G31" i="1" s="1"/>
  <c r="D31" i="1"/>
  <c r="C31" i="1"/>
  <c r="E31" i="1" s="1"/>
  <c r="I30" i="1"/>
  <c r="H30" i="1" s="1"/>
  <c r="G30" i="1" s="1"/>
  <c r="P30" i="1" s="1"/>
  <c r="D30" i="1"/>
  <c r="E30" i="1" s="1"/>
  <c r="C30" i="1"/>
  <c r="I29" i="1"/>
  <c r="H29" i="1" s="1"/>
  <c r="G29" i="1" s="1"/>
  <c r="D29" i="1"/>
  <c r="D33" i="1" s="1"/>
  <c r="C29" i="1"/>
  <c r="E29" i="1" s="1"/>
  <c r="I28" i="1"/>
  <c r="H28" i="1"/>
  <c r="G28" i="1" s="1"/>
  <c r="P28" i="1" s="1"/>
  <c r="P33" i="1" s="1"/>
  <c r="E28" i="1"/>
  <c r="D28" i="1"/>
  <c r="C28" i="1"/>
  <c r="I27" i="1"/>
  <c r="H27" i="1" s="1"/>
  <c r="G27" i="1"/>
  <c r="L27" i="1" s="1"/>
  <c r="D27" i="1"/>
  <c r="E27" i="1" s="1"/>
  <c r="C27" i="1"/>
  <c r="X26" i="1"/>
  <c r="I26" i="1"/>
  <c r="H26" i="1"/>
  <c r="G26" i="1" s="1"/>
  <c r="D26" i="1"/>
  <c r="C26" i="1"/>
  <c r="E26" i="1" s="1"/>
  <c r="I25" i="1"/>
  <c r="H25" i="1"/>
  <c r="G25" i="1" s="1"/>
  <c r="E25" i="1"/>
  <c r="I24" i="1"/>
  <c r="H24" i="1" s="1"/>
  <c r="G24" i="1" s="1"/>
  <c r="X24" i="1" s="1"/>
  <c r="X33" i="1" s="1"/>
  <c r="D24" i="1"/>
  <c r="C24" i="1"/>
  <c r="E24" i="1" s="1"/>
  <c r="I23" i="1"/>
  <c r="H23" i="1" s="1"/>
  <c r="G23" i="1" s="1"/>
  <c r="D23" i="1"/>
  <c r="E23" i="1" s="1"/>
  <c r="C23" i="1"/>
  <c r="L22" i="1"/>
  <c r="L33" i="1" s="1"/>
  <c r="I22" i="1"/>
  <c r="H22" i="1"/>
  <c r="G22" i="1" s="1"/>
  <c r="E22" i="1"/>
  <c r="D22" i="1"/>
  <c r="C22" i="1"/>
  <c r="Y20" i="1"/>
  <c r="Y59" i="1" s="1"/>
  <c r="W20" i="1"/>
  <c r="W61" i="1" s="1"/>
  <c r="V20" i="1"/>
  <c r="U20" i="1"/>
  <c r="U59" i="1" s="1"/>
  <c r="S20" i="1"/>
  <c r="S61" i="1" s="1"/>
  <c r="R20" i="1"/>
  <c r="Q20" i="1"/>
  <c r="Q59" i="1" s="1"/>
  <c r="P20" i="1"/>
  <c r="O20" i="1"/>
  <c r="O61" i="1" s="1"/>
  <c r="N20" i="1"/>
  <c r="M20" i="1"/>
  <c r="M59" i="1" s="1"/>
  <c r="K20" i="1"/>
  <c r="K61" i="1" s="1"/>
  <c r="J20" i="1"/>
  <c r="F20" i="1"/>
  <c r="I19" i="1"/>
  <c r="H19" i="1" s="1"/>
  <c r="G19" i="1" s="1"/>
  <c r="D19" i="1"/>
  <c r="E19" i="1" s="1"/>
  <c r="C19" i="1"/>
  <c r="I18" i="1"/>
  <c r="H18" i="1" s="1"/>
  <c r="G18" i="1" s="1"/>
  <c r="D18" i="1"/>
  <c r="C18" i="1"/>
  <c r="E18" i="1" s="1"/>
  <c r="I17" i="1"/>
  <c r="H17" i="1"/>
  <c r="G17" i="1" s="1"/>
  <c r="T17" i="1" s="1"/>
  <c r="E17" i="1"/>
  <c r="D17" i="1"/>
  <c r="C17" i="1"/>
  <c r="I16" i="1"/>
  <c r="H16" i="1" s="1"/>
  <c r="G16" i="1"/>
  <c r="X16" i="1" s="1"/>
  <c r="X20" i="1" s="1"/>
  <c r="D16" i="1"/>
  <c r="E16" i="1" s="1"/>
  <c r="C16" i="1"/>
  <c r="T15" i="1"/>
  <c r="T20" i="1" s="1"/>
  <c r="I15" i="1"/>
  <c r="H15" i="1"/>
  <c r="G15" i="1" s="1"/>
  <c r="D15" i="1"/>
  <c r="C15" i="1"/>
  <c r="E15" i="1" s="1"/>
  <c r="G14" i="1"/>
  <c r="I13" i="1"/>
  <c r="H13" i="1" s="1"/>
  <c r="G13" i="1"/>
  <c r="D13" i="1"/>
  <c r="C13" i="1"/>
  <c r="I12" i="1"/>
  <c r="H12" i="1" s="1"/>
  <c r="G12" i="1"/>
  <c r="D12" i="1"/>
  <c r="E12" i="1" s="1"/>
  <c r="C12" i="1"/>
  <c r="I11" i="1"/>
  <c r="H11" i="1"/>
  <c r="G11" i="1" s="1"/>
  <c r="L11" i="1" s="1"/>
  <c r="D11" i="1"/>
  <c r="C11" i="1"/>
  <c r="E11" i="1" s="1"/>
  <c r="I10" i="1"/>
  <c r="H10" i="1" s="1"/>
  <c r="G10" i="1" s="1"/>
  <c r="L10" i="1" s="1"/>
  <c r="D10" i="1"/>
  <c r="C10" i="1"/>
  <c r="I9" i="1"/>
  <c r="D9" i="1"/>
  <c r="E9" i="1" s="1"/>
  <c r="C9" i="1"/>
  <c r="L20" i="1" l="1"/>
  <c r="X59" i="1"/>
  <c r="D20" i="1"/>
  <c r="C20" i="1"/>
  <c r="F60" i="1"/>
  <c r="F61" i="1"/>
  <c r="F59" i="1"/>
  <c r="E33" i="1"/>
  <c r="H36" i="1"/>
  <c r="G36" i="1" s="1"/>
  <c r="T36" i="1" s="1"/>
  <c r="T46" i="1" s="1"/>
  <c r="I46" i="1"/>
  <c r="G33" i="1"/>
  <c r="X46" i="1"/>
  <c r="X60" i="1" s="1"/>
  <c r="C46" i="1"/>
  <c r="I20" i="1"/>
  <c r="H9" i="1"/>
  <c r="H46" i="1"/>
  <c r="G35" i="1"/>
  <c r="E13" i="1"/>
  <c r="J60" i="1"/>
  <c r="J61" i="1"/>
  <c r="J59" i="1"/>
  <c r="N60" i="1"/>
  <c r="N61" i="1"/>
  <c r="N59" i="1"/>
  <c r="R60" i="1"/>
  <c r="R61" i="1"/>
  <c r="R59" i="1"/>
  <c r="V60" i="1"/>
  <c r="V61" i="1"/>
  <c r="V59" i="1"/>
  <c r="C33" i="1"/>
  <c r="I33" i="1"/>
  <c r="H33" i="1"/>
  <c r="E46" i="1"/>
  <c r="I49" i="1"/>
  <c r="H48" i="1"/>
  <c r="E10" i="1"/>
  <c r="E20" i="1" s="1"/>
  <c r="K59" i="1"/>
  <c r="O59" i="1"/>
  <c r="S59" i="1"/>
  <c r="W59" i="1"/>
  <c r="M61" i="1"/>
  <c r="Q61" i="1"/>
  <c r="U61" i="1"/>
  <c r="Y61" i="1"/>
  <c r="E59" i="1" l="1"/>
  <c r="E60" i="1"/>
  <c r="E61" i="1"/>
  <c r="P35" i="1"/>
  <c r="P46" i="1" s="1"/>
  <c r="G46" i="1"/>
  <c r="G48" i="1"/>
  <c r="H49" i="1"/>
  <c r="C61" i="1"/>
  <c r="C59" i="1"/>
  <c r="C60" i="1"/>
  <c r="G9" i="1"/>
  <c r="G20" i="1" s="1"/>
  <c r="H20" i="1"/>
  <c r="D59" i="1"/>
  <c r="D60" i="1"/>
  <c r="D61" i="1"/>
  <c r="X61" i="1"/>
  <c r="L59" i="1"/>
  <c r="L60" i="1"/>
  <c r="L61" i="1"/>
  <c r="I59" i="1"/>
  <c r="I60" i="1"/>
  <c r="I61" i="1"/>
  <c r="P61" i="1" l="1"/>
  <c r="P60" i="1"/>
  <c r="P59" i="1"/>
  <c r="T48" i="1"/>
  <c r="T49" i="1" s="1"/>
  <c r="G49" i="1"/>
  <c r="H59" i="1"/>
  <c r="H60" i="1"/>
  <c r="H61" i="1"/>
  <c r="G61" i="1"/>
  <c r="G59" i="1"/>
  <c r="G60" i="1"/>
  <c r="T60" i="1" l="1"/>
  <c r="T61" i="1"/>
  <c r="T59" i="1"/>
</calcChain>
</file>

<file path=xl/sharedStrings.xml><?xml version="1.0" encoding="utf-8"?>
<sst xmlns="http://schemas.openxmlformats.org/spreadsheetml/2006/main" count="141" uniqueCount="97">
  <si>
    <t>PLAN  STUDIÓW STACJONARNYCH</t>
  </si>
  <si>
    <t>KIERUNEK WYCHOWANIE FIZYCZNE II STOPIEŃ</t>
  </si>
  <si>
    <t>Akademia Wychowania Fizycznego Józefa Piłsudskiego w Warszawie</t>
  </si>
  <si>
    <t>Wydział Wychowania Fizycznego i Zdrowia w Białej Podlaskiej</t>
  </si>
  <si>
    <t>Wymiar godzin</t>
  </si>
  <si>
    <t xml:space="preserve">Zajęcia konta-ktowe**                                                                    </t>
  </si>
  <si>
    <t>Praca własna</t>
  </si>
  <si>
    <t>Łączna liczba godzin</t>
  </si>
  <si>
    <t>ECTS</t>
  </si>
  <si>
    <t>Semestralny wymiar godzin</t>
  </si>
  <si>
    <t>Forma zalicz.</t>
  </si>
  <si>
    <t>W</t>
  </si>
  <si>
    <t>Ćw</t>
  </si>
  <si>
    <t>Og</t>
  </si>
  <si>
    <t>w</t>
  </si>
  <si>
    <t>ćw</t>
  </si>
  <si>
    <t>pw</t>
  </si>
  <si>
    <t>E</t>
  </si>
  <si>
    <t>I</t>
  </si>
  <si>
    <t>PRZEDMIOTY PODSTAWOWE</t>
  </si>
  <si>
    <t>Język obcy II</t>
  </si>
  <si>
    <t>E-2</t>
  </si>
  <si>
    <t>Ekologia</t>
  </si>
  <si>
    <t>Z-1</t>
  </si>
  <si>
    <t>Filozofia/Etyka*</t>
  </si>
  <si>
    <t>E-1</t>
  </si>
  <si>
    <t xml:space="preserve">Metody badań w wychowaniu fizycznym i sporcie </t>
  </si>
  <si>
    <t>Badania i wdrożenia w praktyce*</t>
  </si>
  <si>
    <t>Z-2</t>
  </si>
  <si>
    <t>Projekty naukowe*</t>
  </si>
  <si>
    <t>Z-3</t>
  </si>
  <si>
    <t xml:space="preserve">Pedagogika kf </t>
  </si>
  <si>
    <t>E-3</t>
  </si>
  <si>
    <t>Psychologia aktywności fizycznej</t>
  </si>
  <si>
    <t>E-4</t>
  </si>
  <si>
    <t>Socjologia</t>
  </si>
  <si>
    <t>Statystyka</t>
  </si>
  <si>
    <t>Seminarium magisterskie*</t>
  </si>
  <si>
    <t>RAZEM</t>
  </si>
  <si>
    <t>II</t>
  </si>
  <si>
    <t>PRZEDMIOTY KIERUNKOWE</t>
  </si>
  <si>
    <t>Teoria i technologia treningu sportowego</t>
  </si>
  <si>
    <t>Turystyka szkolna</t>
  </si>
  <si>
    <t>Z-4</t>
  </si>
  <si>
    <t>Zarządzanie innowacjami w przedsiębiorstwach turystycznych i sportowych</t>
  </si>
  <si>
    <t>Ekonomiczno-prawne podstawy działalności biznesowej w sporcie</t>
  </si>
  <si>
    <t>Biometria</t>
  </si>
  <si>
    <t>Biochemia wysiłku fizycznego</t>
  </si>
  <si>
    <t>Fizjologia wysiłku fizycznego</t>
  </si>
  <si>
    <t>Podstawy dietetyki</t>
  </si>
  <si>
    <t>Zarządzanie i marketing – techniki decyzyjne</t>
  </si>
  <si>
    <t>Etnologia sportu i rekreacji/Olimpizm*</t>
  </si>
  <si>
    <t>Przedmiot ogólnouczelniany lub niezwiązany z kierunkiem studiów</t>
  </si>
  <si>
    <t>Realizowany w wybranym semestrze</t>
  </si>
  <si>
    <t>III</t>
  </si>
  <si>
    <t>DYDAKTYKA WYCHOWANIA FIZYCZNEGO</t>
  </si>
  <si>
    <t>Zaawansowana metodyka wf</t>
  </si>
  <si>
    <t>Wychowanie fizyczne specjalne</t>
  </si>
  <si>
    <t>Trening zdrowotny</t>
  </si>
  <si>
    <t>Tenis</t>
  </si>
  <si>
    <t>Gimnastyka</t>
  </si>
  <si>
    <t>Pływanie</t>
  </si>
  <si>
    <t>Lekkoatletyka</t>
  </si>
  <si>
    <t>Koszykówka</t>
  </si>
  <si>
    <t>Piłka nożna</t>
  </si>
  <si>
    <t>Piłka ręczna</t>
  </si>
  <si>
    <t>Piłka siatkowa</t>
  </si>
  <si>
    <t>IV</t>
  </si>
  <si>
    <t>PRZEDMIOTY DO WYBORU</t>
  </si>
  <si>
    <t>Zajęcia ruchowe (do wyboru)*</t>
  </si>
  <si>
    <t>V</t>
  </si>
  <si>
    <t>Specjalność</t>
  </si>
  <si>
    <t>Va</t>
  </si>
  <si>
    <t>SPECJALNOŚĆ SPORTOWA</t>
  </si>
  <si>
    <t>35a</t>
  </si>
  <si>
    <t>Specjalizacja instruktorska/trenerska#*</t>
  </si>
  <si>
    <t>Vb</t>
  </si>
  <si>
    <t>SPECJALNOŚĆ REKREACYJNA</t>
  </si>
  <si>
    <t>35b</t>
  </si>
  <si>
    <t>Specjalizacja instruktorska (rekreacja)*</t>
  </si>
  <si>
    <t>Vc</t>
  </si>
  <si>
    <t>SPECJALNOŚĆ EDUKACJA ZDROWOTNA</t>
  </si>
  <si>
    <t>35c</t>
  </si>
  <si>
    <t>Korektywa i kompensacja*</t>
  </si>
  <si>
    <t>VI</t>
  </si>
  <si>
    <t>PRAKTYKI</t>
  </si>
  <si>
    <t>Praktyki zawodowe^*</t>
  </si>
  <si>
    <t>INSTRUKTOR/TRENER SPORTU</t>
  </si>
  <si>
    <t>INSTRUKTOR REKREACJI</t>
  </si>
  <si>
    <t>KOREKTYWA I KOMPENSACJA/ ODNOWA BIOLOGICZNA</t>
  </si>
  <si>
    <t>Łącznie</t>
  </si>
  <si>
    <t>ZALICZENIA</t>
  </si>
  <si>
    <t>EGZAMINY</t>
  </si>
  <si>
    <r>
      <t>Zajęcia ruchowe (do wyboru)</t>
    </r>
    <r>
      <rPr>
        <sz val="11"/>
        <color indexed="8"/>
        <rFont val="Times New Roman"/>
        <family val="1"/>
        <charset val="238"/>
      </rPr>
      <t>: aqua fitness, free diving, dance-fitness, korfball, grappling, trening kondycyjny oraz inne propozycje katedr</t>
    </r>
  </si>
  <si>
    <t>* - zajęcia do wyboru</t>
  </si>
  <si>
    <t># - w ramach specjalizacji instruktorskiej (150 godz); w ramach specjalizacji trenerskiej (150 godz.) + 120 godz. nieobjętych planem studiów (płatnych)</t>
  </si>
  <si>
    <t>^- realizowane w szkołach ponadpodstawowych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</si>
</sst>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</font>
    <font>
      <sz val="10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16"/>
      <name val="Times New Roman"/>
      <family val="1"/>
      <charset val="238"/>
    </font>
    <font>
      <b/>
      <sz val="11"/>
      <color indexed="15"/>
      <name val="Times New Roman"/>
      <family val="1"/>
      <charset val="238"/>
    </font>
    <font>
      <u/>
      <sz val="11"/>
      <color indexed="8"/>
      <name val="Times New Roman"/>
      <family val="1"/>
      <charset val="238"/>
    </font>
    <font>
      <sz val="11"/>
      <color indexed="15"/>
      <name val="Times New Roman"/>
      <family val="1"/>
      <charset val="238"/>
    </font>
    <font>
      <sz val="11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1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12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 applyNumberFormat="0" applyFill="0" applyBorder="0" applyProtection="0"/>
    <xf numFmtId="0" fontId="1" fillId="0" borderId="0" applyNumberFormat="0" applyFill="0" applyBorder="0" applyProtection="0"/>
  </cellStyleXfs>
  <cellXfs count="236">
    <xf numFmtId="0" fontId="0" fillId="0" borderId="0" xfId="0"/>
    <xf numFmtId="49" fontId="2" fillId="0" borderId="1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1" fillId="0" borderId="3" xfId="1" applyNumberFormat="1" applyFont="1" applyBorder="1" applyAlignment="1"/>
    <xf numFmtId="0" fontId="1" fillId="0" borderId="0" xfId="1" applyNumberFormat="1" applyFont="1" applyAlignment="1"/>
    <xf numFmtId="49" fontId="2" fillId="0" borderId="4" xfId="1" applyNumberFormat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49" fontId="3" fillId="0" borderId="7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49" fontId="3" fillId="0" borderId="8" xfId="1" applyNumberFormat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 wrapText="1"/>
    </xf>
    <xf numFmtId="49" fontId="2" fillId="0" borderId="15" xfId="1" applyNumberFormat="1" applyFont="1" applyFill="1" applyBorder="1" applyAlignment="1">
      <alignment horizontal="center" vertical="center" wrapText="1"/>
    </xf>
    <xf numFmtId="49" fontId="2" fillId="0" borderId="16" xfId="1" applyNumberFormat="1" applyFont="1" applyFill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49" fontId="2" fillId="0" borderId="18" xfId="1" applyNumberFormat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49" fontId="2" fillId="0" borderId="21" xfId="1" applyNumberFormat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0" fontId="2" fillId="0" borderId="24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2" fillId="0" borderId="30" xfId="1" applyNumberFormat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49" fontId="2" fillId="0" borderId="35" xfId="1" applyNumberFormat="1" applyFont="1" applyFill="1" applyBorder="1" applyAlignment="1">
      <alignment horizontal="center" vertical="center"/>
    </xf>
    <xf numFmtId="49" fontId="2" fillId="0" borderId="36" xfId="1" applyNumberFormat="1" applyFont="1" applyFill="1" applyBorder="1" applyAlignment="1">
      <alignment horizontal="center" vertical="center"/>
    </xf>
    <xf numFmtId="49" fontId="2" fillId="0" borderId="37" xfId="1" applyNumberFormat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 wrapText="1"/>
    </xf>
    <xf numFmtId="49" fontId="2" fillId="0" borderId="42" xfId="1" applyNumberFormat="1" applyFont="1" applyFill="1" applyBorder="1" applyAlignment="1">
      <alignment horizontal="center" vertical="center"/>
    </xf>
    <xf numFmtId="49" fontId="2" fillId="0" borderId="39" xfId="1" applyNumberFormat="1" applyFont="1" applyFill="1" applyBorder="1" applyAlignment="1">
      <alignment horizontal="center" vertical="center"/>
    </xf>
    <xf numFmtId="49" fontId="5" fillId="0" borderId="41" xfId="1" applyNumberFormat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49" fontId="2" fillId="0" borderId="44" xfId="1" applyNumberFormat="1" applyFont="1" applyFill="1" applyBorder="1" applyAlignment="1">
      <alignment horizontal="center"/>
    </xf>
    <xf numFmtId="49" fontId="2" fillId="0" borderId="18" xfId="1" applyNumberFormat="1" applyFont="1" applyFill="1" applyBorder="1" applyAlignment="1">
      <alignment horizontal="left"/>
    </xf>
    <xf numFmtId="0" fontId="2" fillId="0" borderId="19" xfId="1" applyFont="1" applyFill="1" applyBorder="1" applyAlignment="1">
      <alignment horizontal="left"/>
    </xf>
    <xf numFmtId="0" fontId="2" fillId="0" borderId="19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left"/>
    </xf>
    <xf numFmtId="0" fontId="6" fillId="0" borderId="19" xfId="1" applyFont="1" applyFill="1" applyBorder="1" applyAlignment="1">
      <alignment horizontal="left"/>
    </xf>
    <xf numFmtId="0" fontId="2" fillId="0" borderId="20" xfId="1" applyFont="1" applyFill="1" applyBorder="1" applyAlignment="1">
      <alignment horizontal="left"/>
    </xf>
    <xf numFmtId="0" fontId="2" fillId="0" borderId="45" xfId="1" applyNumberFormat="1" applyFont="1" applyFill="1" applyBorder="1" applyAlignment="1">
      <alignment horizontal="center"/>
    </xf>
    <xf numFmtId="49" fontId="3" fillId="0" borderId="45" xfId="1" applyNumberFormat="1" applyFont="1" applyFill="1" applyBorder="1" applyAlignment="1">
      <alignment horizontal="left"/>
    </xf>
    <xf numFmtId="0" fontId="2" fillId="0" borderId="46" xfId="1" applyNumberFormat="1" applyFont="1" applyFill="1" applyBorder="1" applyAlignment="1">
      <alignment horizontal="center"/>
    </xf>
    <xf numFmtId="0" fontId="2" fillId="0" borderId="16" xfId="1" applyNumberFormat="1" applyFont="1" applyFill="1" applyBorder="1" applyAlignment="1">
      <alignment horizontal="center"/>
    </xf>
    <xf numFmtId="0" fontId="2" fillId="0" borderId="47" xfId="1" applyNumberFormat="1" applyFont="1" applyFill="1" applyBorder="1" applyAlignment="1">
      <alignment horizontal="center"/>
    </xf>
    <xf numFmtId="0" fontId="5" fillId="0" borderId="47" xfId="1" applyNumberFormat="1" applyFont="1" applyFill="1" applyBorder="1" applyAlignment="1">
      <alignment horizontal="center"/>
    </xf>
    <xf numFmtId="0" fontId="2" fillId="0" borderId="46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5" fillId="0" borderId="47" xfId="1" applyFont="1" applyFill="1" applyBorder="1" applyAlignment="1">
      <alignment horizontal="center"/>
    </xf>
    <xf numFmtId="0" fontId="6" fillId="0" borderId="47" xfId="1" applyFont="1" applyFill="1" applyBorder="1" applyAlignment="1">
      <alignment horizontal="center"/>
    </xf>
    <xf numFmtId="49" fontId="2" fillId="0" borderId="45" xfId="1" applyNumberFormat="1" applyFont="1" applyFill="1" applyBorder="1" applyAlignment="1">
      <alignment horizontal="left"/>
    </xf>
    <xf numFmtId="0" fontId="2" fillId="0" borderId="48" xfId="1" applyNumberFormat="1" applyFont="1" applyFill="1" applyBorder="1" applyAlignment="1">
      <alignment horizontal="center"/>
    </xf>
    <xf numFmtId="49" fontId="3" fillId="0" borderId="48" xfId="1" applyNumberFormat="1" applyFont="1" applyFill="1" applyBorder="1" applyAlignment="1">
      <alignment horizontal="left"/>
    </xf>
    <xf numFmtId="0" fontId="2" fillId="0" borderId="49" xfId="1" applyNumberFormat="1" applyFont="1" applyFill="1" applyBorder="1" applyAlignment="1">
      <alignment horizontal="center"/>
    </xf>
    <xf numFmtId="0" fontId="2" fillId="0" borderId="28" xfId="1" applyNumberFormat="1" applyFont="1" applyFill="1" applyBorder="1" applyAlignment="1">
      <alignment horizontal="center"/>
    </xf>
    <xf numFmtId="0" fontId="2" fillId="0" borderId="50" xfId="1" applyNumberFormat="1" applyFont="1" applyFill="1" applyBorder="1" applyAlignment="1">
      <alignment horizontal="center"/>
    </xf>
    <xf numFmtId="0" fontId="5" fillId="0" borderId="50" xfId="1" applyNumberFormat="1" applyFont="1" applyFill="1" applyBorder="1" applyAlignment="1">
      <alignment horizontal="center"/>
    </xf>
    <xf numFmtId="0" fontId="2" fillId="0" borderId="49" xfId="1" applyFont="1" applyFill="1" applyBorder="1" applyAlignment="1">
      <alignment horizontal="center"/>
    </xf>
    <xf numFmtId="0" fontId="2" fillId="0" borderId="28" xfId="1" applyFont="1" applyFill="1" applyBorder="1" applyAlignment="1">
      <alignment horizontal="center"/>
    </xf>
    <xf numFmtId="0" fontId="5" fillId="0" borderId="50" xfId="1" applyFont="1" applyFill="1" applyBorder="1" applyAlignment="1">
      <alignment horizontal="center"/>
    </xf>
    <xf numFmtId="0" fontId="6" fillId="0" borderId="50" xfId="1" applyFont="1" applyFill="1" applyBorder="1" applyAlignment="1">
      <alignment horizontal="center"/>
    </xf>
    <xf numFmtId="49" fontId="2" fillId="0" borderId="48" xfId="1" applyNumberFormat="1" applyFont="1" applyFill="1" applyBorder="1" applyAlignment="1">
      <alignment horizontal="right"/>
    </xf>
    <xf numFmtId="49" fontId="2" fillId="0" borderId="48" xfId="1" applyNumberFormat="1" applyFont="1" applyFill="1" applyBorder="1" applyAlignment="1">
      <alignment horizontal="left"/>
    </xf>
    <xf numFmtId="49" fontId="3" fillId="0" borderId="48" xfId="1" applyNumberFormat="1" applyFont="1" applyFill="1" applyBorder="1" applyAlignment="1">
      <alignment horizontal="left" wrapText="1"/>
    </xf>
    <xf numFmtId="0" fontId="2" fillId="0" borderId="49" xfId="1" applyNumberFormat="1" applyFont="1" applyFill="1" applyBorder="1" applyAlignment="1">
      <alignment horizontal="center" vertical="center"/>
    </xf>
    <xf numFmtId="0" fontId="2" fillId="0" borderId="28" xfId="1" applyNumberFormat="1" applyFont="1" applyFill="1" applyBorder="1" applyAlignment="1">
      <alignment horizontal="center" vertical="center"/>
    </xf>
    <xf numFmtId="0" fontId="2" fillId="0" borderId="50" xfId="1" applyNumberFormat="1" applyFont="1" applyFill="1" applyBorder="1" applyAlignment="1">
      <alignment horizontal="center" vertical="center"/>
    </xf>
    <xf numFmtId="0" fontId="5" fillId="0" borderId="50" xfId="1" applyNumberFormat="1" applyFont="1" applyFill="1" applyBorder="1" applyAlignment="1">
      <alignment horizontal="center" vertical="center"/>
    </xf>
    <xf numFmtId="0" fontId="2" fillId="0" borderId="51" xfId="1" applyNumberFormat="1" applyFont="1" applyFill="1" applyBorder="1" applyAlignment="1">
      <alignment horizontal="center"/>
    </xf>
    <xf numFmtId="49" fontId="3" fillId="0" borderId="52" xfId="1" applyNumberFormat="1" applyFont="1" applyFill="1" applyBorder="1" applyAlignment="1">
      <alignment horizontal="left"/>
    </xf>
    <xf numFmtId="0" fontId="2" fillId="0" borderId="53" xfId="1" applyNumberFormat="1" applyFont="1" applyFill="1" applyBorder="1" applyAlignment="1">
      <alignment horizontal="center"/>
    </xf>
    <xf numFmtId="0" fontId="2" fillId="0" borderId="40" xfId="1" applyNumberFormat="1" applyFont="1" applyFill="1" applyBorder="1" applyAlignment="1">
      <alignment horizontal="center"/>
    </xf>
    <xf numFmtId="0" fontId="2" fillId="0" borderId="54" xfId="1" applyNumberFormat="1" applyFont="1" applyFill="1" applyBorder="1" applyAlignment="1">
      <alignment horizontal="center"/>
    </xf>
    <xf numFmtId="0" fontId="5" fillId="0" borderId="54" xfId="1" applyNumberFormat="1" applyFont="1" applyFill="1" applyBorder="1" applyAlignment="1">
      <alignment horizontal="center"/>
    </xf>
    <xf numFmtId="0" fontId="2" fillId="0" borderId="53" xfId="1" applyFont="1" applyFill="1" applyBorder="1" applyAlignment="1">
      <alignment horizontal="center"/>
    </xf>
    <xf numFmtId="0" fontId="2" fillId="0" borderId="40" xfId="1" applyFont="1" applyFill="1" applyBorder="1" applyAlignment="1">
      <alignment horizontal="center"/>
    </xf>
    <xf numFmtId="0" fontId="5" fillId="0" borderId="54" xfId="1" applyFont="1" applyFill="1" applyBorder="1" applyAlignment="1">
      <alignment horizontal="center"/>
    </xf>
    <xf numFmtId="49" fontId="2" fillId="0" borderId="52" xfId="1" applyNumberFormat="1" applyFont="1" applyFill="1" applyBorder="1" applyAlignment="1">
      <alignment horizontal="left"/>
    </xf>
    <xf numFmtId="0" fontId="2" fillId="0" borderId="55" xfId="1" applyFont="1" applyFill="1" applyBorder="1" applyAlignment="1">
      <alignment horizontal="center"/>
    </xf>
    <xf numFmtId="49" fontId="2" fillId="0" borderId="44" xfId="1" applyNumberFormat="1" applyFont="1" applyFill="1" applyBorder="1" applyAlignment="1">
      <alignment horizontal="left"/>
    </xf>
    <xf numFmtId="0" fontId="2" fillId="0" borderId="35" xfId="1" applyNumberFormat="1" applyFont="1" applyFill="1" applyBorder="1" applyAlignment="1">
      <alignment horizontal="center"/>
    </xf>
    <xf numFmtId="0" fontId="2" fillId="0" borderId="36" xfId="1" applyNumberFormat="1" applyFont="1" applyFill="1" applyBorder="1" applyAlignment="1">
      <alignment horizontal="center"/>
    </xf>
    <xf numFmtId="0" fontId="2" fillId="0" borderId="56" xfId="1" applyNumberFormat="1" applyFont="1" applyFill="1" applyBorder="1" applyAlignment="1">
      <alignment horizontal="center"/>
    </xf>
    <xf numFmtId="0" fontId="5" fillId="0" borderId="56" xfId="1" applyNumberFormat="1" applyFont="1" applyFill="1" applyBorder="1" applyAlignment="1">
      <alignment horizontal="center"/>
    </xf>
    <xf numFmtId="0" fontId="2" fillId="0" borderId="57" xfId="1" applyNumberFormat="1" applyFont="1" applyFill="1" applyBorder="1" applyAlignment="1">
      <alignment horizontal="center"/>
    </xf>
    <xf numFmtId="0" fontId="2" fillId="0" borderId="19" xfId="1" applyNumberFormat="1" applyFont="1" applyFill="1" applyBorder="1" applyAlignment="1">
      <alignment horizontal="center"/>
    </xf>
    <xf numFmtId="0" fontId="2" fillId="0" borderId="58" xfId="1" applyNumberFormat="1" applyFont="1" applyFill="1" applyBorder="1" applyAlignment="1">
      <alignment horizontal="center"/>
    </xf>
    <xf numFmtId="0" fontId="2" fillId="0" borderId="59" xfId="1" applyNumberFormat="1" applyFont="1" applyFill="1" applyBorder="1" applyAlignment="1">
      <alignment horizontal="center"/>
    </xf>
    <xf numFmtId="0" fontId="2" fillId="0" borderId="18" xfId="1" applyNumberFormat="1" applyFont="1" applyFill="1" applyBorder="1" applyAlignment="1">
      <alignment horizontal="center"/>
    </xf>
    <xf numFmtId="0" fontId="2" fillId="0" borderId="60" xfId="1" applyNumberFormat="1" applyFont="1" applyFill="1" applyBorder="1" applyAlignment="1">
      <alignment horizontal="center"/>
    </xf>
    <xf numFmtId="0" fontId="2" fillId="0" borderId="61" xfId="1" applyNumberFormat="1" applyFont="1" applyFill="1" applyBorder="1" applyAlignment="1">
      <alignment horizontal="center"/>
    </xf>
    <xf numFmtId="0" fontId="2" fillId="0" borderId="44" xfId="1" applyFont="1" applyFill="1" applyBorder="1" applyAlignment="1">
      <alignment horizontal="center"/>
    </xf>
    <xf numFmtId="49" fontId="2" fillId="0" borderId="10" xfId="1" applyNumberFormat="1" applyFont="1" applyFill="1" applyBorder="1" applyAlignment="1">
      <alignment horizontal="left"/>
    </xf>
    <xf numFmtId="0" fontId="2" fillId="0" borderId="19" xfId="1" applyFont="1" applyFill="1" applyBorder="1" applyAlignment="1">
      <alignment horizontal="center"/>
    </xf>
    <xf numFmtId="49" fontId="3" fillId="0" borderId="62" xfId="1" applyNumberFormat="1" applyFont="1" applyFill="1" applyBorder="1" applyAlignment="1"/>
    <xf numFmtId="49" fontId="3" fillId="0" borderId="48" xfId="1" applyNumberFormat="1" applyFont="1" applyFill="1" applyBorder="1" applyAlignment="1"/>
    <xf numFmtId="49" fontId="3" fillId="0" borderId="48" xfId="1" applyNumberFormat="1" applyFont="1" applyFill="1" applyBorder="1" applyAlignment="1">
      <alignment wrapText="1"/>
    </xf>
    <xf numFmtId="0" fontId="6" fillId="0" borderId="54" xfId="1" applyFont="1" applyFill="1" applyBorder="1" applyAlignment="1">
      <alignment horizontal="center"/>
    </xf>
    <xf numFmtId="49" fontId="2" fillId="0" borderId="52" xfId="1" applyNumberFormat="1" applyFont="1" applyFill="1" applyBorder="1" applyAlignment="1">
      <alignment horizontal="right"/>
    </xf>
    <xf numFmtId="49" fontId="3" fillId="0" borderId="52" xfId="1" applyNumberFormat="1" applyFont="1" applyFill="1" applyBorder="1" applyAlignment="1">
      <alignment horizontal="left" vertical="top" wrapText="1"/>
    </xf>
    <xf numFmtId="0" fontId="2" fillId="0" borderId="53" xfId="1" applyNumberFormat="1" applyFont="1" applyFill="1" applyBorder="1" applyAlignment="1">
      <alignment horizontal="center" vertical="center"/>
    </xf>
    <xf numFmtId="0" fontId="2" fillId="0" borderId="40" xfId="1" applyNumberFormat="1" applyFont="1" applyFill="1" applyBorder="1" applyAlignment="1">
      <alignment horizontal="center" vertical="center"/>
    </xf>
    <xf numFmtId="0" fontId="2" fillId="0" borderId="54" xfId="1" applyNumberFormat="1" applyFont="1" applyFill="1" applyBorder="1" applyAlignment="1">
      <alignment horizontal="center" vertical="center"/>
    </xf>
    <xf numFmtId="0" fontId="5" fillId="0" borderId="54" xfId="1" applyNumberFormat="1" applyFont="1" applyFill="1" applyBorder="1" applyAlignment="1">
      <alignment horizontal="center" vertical="center"/>
    </xf>
    <xf numFmtId="49" fontId="2" fillId="0" borderId="35" xfId="1" applyNumberFormat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right"/>
    </xf>
    <xf numFmtId="0" fontId="1" fillId="0" borderId="65" xfId="1" applyNumberFormat="1" applyFont="1" applyBorder="1" applyAlignment="1"/>
    <xf numFmtId="49" fontId="2" fillId="0" borderId="44" xfId="1" applyNumberFormat="1" applyFont="1" applyFill="1" applyBorder="1" applyAlignment="1"/>
    <xf numFmtId="0" fontId="2" fillId="0" borderId="66" xfId="1" applyNumberFormat="1" applyFont="1" applyFill="1" applyBorder="1" applyAlignment="1">
      <alignment horizontal="center"/>
    </xf>
    <xf numFmtId="0" fontId="5" fillId="0" borderId="20" xfId="1" applyNumberFormat="1" applyFont="1" applyFill="1" applyBorder="1" applyAlignment="1">
      <alignment horizontal="center"/>
    </xf>
    <xf numFmtId="0" fontId="5" fillId="0" borderId="66" xfId="1" applyNumberFormat="1" applyFont="1" applyFill="1" applyBorder="1" applyAlignment="1">
      <alignment horizontal="center"/>
    </xf>
    <xf numFmtId="0" fontId="2" fillId="0" borderId="44" xfId="1" applyFont="1" applyFill="1" applyBorder="1" applyAlignment="1">
      <alignment horizontal="right"/>
    </xf>
    <xf numFmtId="49" fontId="2" fillId="0" borderId="30" xfId="1" applyNumberFormat="1" applyFont="1" applyFill="1" applyBorder="1" applyAlignment="1">
      <alignment horizontal="left"/>
    </xf>
    <xf numFmtId="0" fontId="2" fillId="0" borderId="31" xfId="1" applyFont="1" applyFill="1" applyBorder="1" applyAlignment="1">
      <alignment horizontal="left"/>
    </xf>
    <xf numFmtId="0" fontId="2" fillId="0" borderId="32" xfId="1" applyFont="1" applyFill="1" applyBorder="1" applyAlignment="1">
      <alignment horizontal="left"/>
    </xf>
    <xf numFmtId="49" fontId="3" fillId="0" borderId="67" xfId="1" applyNumberFormat="1" applyFont="1" applyFill="1" applyBorder="1" applyAlignment="1">
      <alignment wrapText="1"/>
    </xf>
    <xf numFmtId="0" fontId="2" fillId="0" borderId="68" xfId="1" applyNumberFormat="1" applyFont="1" applyFill="1" applyBorder="1" applyAlignment="1">
      <alignment horizontal="center"/>
    </xf>
    <xf numFmtId="0" fontId="2" fillId="0" borderId="69" xfId="1" applyNumberFormat="1" applyFont="1" applyFill="1" applyBorder="1" applyAlignment="1">
      <alignment horizontal="center"/>
    </xf>
    <xf numFmtId="0" fontId="2" fillId="0" borderId="70" xfId="1" applyNumberFormat="1" applyFont="1" applyFill="1" applyBorder="1" applyAlignment="1">
      <alignment horizontal="center"/>
    </xf>
    <xf numFmtId="0" fontId="5" fillId="0" borderId="70" xfId="1" applyNumberFormat="1" applyFont="1" applyFill="1" applyBorder="1" applyAlignment="1">
      <alignment horizontal="center"/>
    </xf>
    <xf numFmtId="0" fontId="2" fillId="0" borderId="68" xfId="1" applyFont="1" applyFill="1" applyBorder="1" applyAlignment="1">
      <alignment horizontal="center"/>
    </xf>
    <xf numFmtId="0" fontId="2" fillId="0" borderId="69" xfId="1" applyFont="1" applyFill="1" applyBorder="1" applyAlignment="1">
      <alignment horizontal="center"/>
    </xf>
    <xf numFmtId="0" fontId="5" fillId="0" borderId="70" xfId="1" applyFont="1" applyFill="1" applyBorder="1" applyAlignment="1">
      <alignment horizontal="center"/>
    </xf>
    <xf numFmtId="0" fontId="6" fillId="0" borderId="70" xfId="1" applyFont="1" applyFill="1" applyBorder="1" applyAlignment="1">
      <alignment horizontal="center"/>
    </xf>
    <xf numFmtId="49" fontId="2" fillId="0" borderId="67" xfId="1" applyNumberFormat="1" applyFont="1" applyFill="1" applyBorder="1" applyAlignment="1">
      <alignment horizontal="left"/>
    </xf>
    <xf numFmtId="0" fontId="2" fillId="0" borderId="71" xfId="1" applyNumberFormat="1" applyFont="1" applyFill="1" applyBorder="1" applyAlignment="1">
      <alignment horizontal="center"/>
    </xf>
    <xf numFmtId="0" fontId="2" fillId="0" borderId="72" xfId="1" applyNumberFormat="1" applyFont="1" applyFill="1" applyBorder="1" applyAlignment="1">
      <alignment horizontal="center"/>
    </xf>
    <xf numFmtId="0" fontId="2" fillId="0" borderId="73" xfId="1" applyNumberFormat="1" applyFont="1" applyFill="1" applyBorder="1" applyAlignment="1">
      <alignment horizontal="center"/>
    </xf>
    <xf numFmtId="0" fontId="2" fillId="0" borderId="52" xfId="1" applyNumberFormat="1" applyFont="1" applyFill="1" applyBorder="1" applyAlignment="1">
      <alignment horizontal="center"/>
    </xf>
    <xf numFmtId="49" fontId="2" fillId="0" borderId="18" xfId="1" applyNumberFormat="1" applyFont="1" applyFill="1" applyBorder="1" applyAlignment="1"/>
    <xf numFmtId="0" fontId="2" fillId="0" borderId="19" xfId="1" applyFont="1" applyFill="1" applyBorder="1" applyAlignment="1"/>
    <xf numFmtId="0" fontId="5" fillId="0" borderId="19" xfId="1" applyFont="1" applyFill="1" applyBorder="1" applyAlignment="1"/>
    <xf numFmtId="0" fontId="6" fillId="0" borderId="19" xfId="1" applyFont="1" applyFill="1" applyBorder="1" applyAlignment="1"/>
    <xf numFmtId="0" fontId="2" fillId="0" borderId="20" xfId="1" applyFont="1" applyFill="1" applyBorder="1" applyAlignment="1"/>
    <xf numFmtId="0" fontId="2" fillId="0" borderId="21" xfId="1" applyNumberFormat="1" applyFont="1" applyFill="1" applyBorder="1" applyAlignment="1">
      <alignment horizontal="center"/>
    </xf>
    <xf numFmtId="49" fontId="3" fillId="0" borderId="44" xfId="1" applyNumberFormat="1" applyFont="1" applyFill="1" applyBorder="1" applyAlignment="1"/>
    <xf numFmtId="0" fontId="2" fillId="0" borderId="74" xfId="1" applyNumberFormat="1" applyFont="1" applyFill="1" applyBorder="1" applyAlignment="1">
      <alignment horizontal="center"/>
    </xf>
    <xf numFmtId="0" fontId="2" fillId="0" borderId="15" xfId="1" applyNumberFormat="1" applyFont="1" applyFill="1" applyBorder="1" applyAlignment="1">
      <alignment horizontal="center"/>
    </xf>
    <xf numFmtId="0" fontId="5" fillId="0" borderId="17" xfId="1" applyNumberFormat="1" applyFont="1" applyFill="1" applyBorder="1" applyAlignment="1">
      <alignment horizontal="center"/>
    </xf>
    <xf numFmtId="0" fontId="2" fillId="0" borderId="35" xfId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0" fontId="7" fillId="0" borderId="56" xfId="1" applyFont="1" applyFill="1" applyBorder="1" applyAlignment="1">
      <alignment horizontal="center"/>
    </xf>
    <xf numFmtId="0" fontId="6" fillId="0" borderId="56" xfId="1" applyFont="1" applyFill="1" applyBorder="1" applyAlignment="1">
      <alignment horizontal="center"/>
    </xf>
    <xf numFmtId="49" fontId="2" fillId="0" borderId="44" xfId="1" applyNumberFormat="1" applyFont="1" applyFill="1" applyBorder="1" applyAlignment="1">
      <alignment horizontal="right"/>
    </xf>
    <xf numFmtId="0" fontId="2" fillId="0" borderId="55" xfId="1" applyFont="1" applyFill="1" applyBorder="1" applyAlignment="1"/>
    <xf numFmtId="0" fontId="2" fillId="0" borderId="42" xfId="1" applyNumberFormat="1" applyFont="1" applyFill="1" applyBorder="1" applyAlignment="1">
      <alignment horizontal="center"/>
    </xf>
    <xf numFmtId="0" fontId="2" fillId="0" borderId="75" xfId="1" applyNumberFormat="1" applyFont="1" applyFill="1" applyBorder="1" applyAlignment="1">
      <alignment horizontal="center"/>
    </xf>
    <xf numFmtId="0" fontId="5" fillId="0" borderId="76" xfId="1" applyNumberFormat="1" applyFont="1" applyFill="1" applyBorder="1" applyAlignment="1">
      <alignment horizontal="center"/>
    </xf>
    <xf numFmtId="0" fontId="3" fillId="0" borderId="44" xfId="1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0" fontId="6" fillId="0" borderId="19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7" fillId="0" borderId="19" xfId="1" applyFont="1" applyFill="1" applyBorder="1" applyAlignment="1">
      <alignment horizontal="center"/>
    </xf>
    <xf numFmtId="0" fontId="2" fillId="0" borderId="31" xfId="1" applyFont="1" applyFill="1" applyBorder="1" applyAlignment="1">
      <alignment horizontal="center"/>
    </xf>
    <xf numFmtId="49" fontId="3" fillId="0" borderId="44" xfId="1" applyNumberFormat="1" applyFont="1" applyFill="1" applyBorder="1" applyAlignment="1">
      <alignment vertical="top" wrapText="1"/>
    </xf>
    <xf numFmtId="0" fontId="2" fillId="0" borderId="39" xfId="1" applyNumberFormat="1" applyFont="1" applyFill="1" applyBorder="1" applyAlignment="1">
      <alignment horizontal="center"/>
    </xf>
    <xf numFmtId="49" fontId="3" fillId="0" borderId="44" xfId="1" applyNumberFormat="1" applyFont="1" applyFill="1" applyBorder="1" applyAlignment="1">
      <alignment horizontal="left" wrapText="1"/>
    </xf>
    <xf numFmtId="49" fontId="2" fillId="0" borderId="18" xfId="1" applyNumberFormat="1" applyFont="1" applyFill="1" applyBorder="1" applyAlignment="1">
      <alignment horizontal="left"/>
    </xf>
    <xf numFmtId="0" fontId="2" fillId="0" borderId="19" xfId="1" applyFont="1" applyFill="1" applyBorder="1" applyAlignment="1">
      <alignment horizontal="left"/>
    </xf>
    <xf numFmtId="0" fontId="2" fillId="0" borderId="12" xfId="1" applyFont="1" applyFill="1" applyBorder="1" applyAlignment="1">
      <alignment horizontal="left"/>
    </xf>
    <xf numFmtId="0" fontId="2" fillId="0" borderId="20" xfId="1" applyFont="1" applyFill="1" applyBorder="1" applyAlignment="1">
      <alignment horizontal="center"/>
    </xf>
    <xf numFmtId="0" fontId="2" fillId="0" borderId="44" xfId="1" applyNumberFormat="1" applyFont="1" applyFill="1" applyBorder="1" applyAlignment="1">
      <alignment horizontal="center"/>
    </xf>
    <xf numFmtId="49" fontId="2" fillId="0" borderId="77" xfId="1" applyNumberFormat="1" applyFont="1" applyFill="1" applyBorder="1" applyAlignment="1">
      <alignment horizontal="center"/>
    </xf>
    <xf numFmtId="0" fontId="2" fillId="0" borderId="78" xfId="1" applyFont="1" applyFill="1" applyBorder="1" applyAlignment="1">
      <alignment horizontal="center"/>
    </xf>
    <xf numFmtId="0" fontId="2" fillId="0" borderId="77" xfId="1" applyNumberFormat="1" applyFont="1" applyFill="1" applyBorder="1" applyAlignment="1">
      <alignment horizontal="center"/>
    </xf>
    <xf numFmtId="0" fontId="5" fillId="0" borderId="77" xfId="1" applyNumberFormat="1" applyFont="1" applyFill="1" applyBorder="1" applyAlignment="1">
      <alignment horizontal="center"/>
    </xf>
    <xf numFmtId="0" fontId="2" fillId="0" borderId="79" xfId="1" applyFont="1" applyFill="1" applyBorder="1" applyAlignment="1">
      <alignment horizontal="center"/>
    </xf>
    <xf numFmtId="49" fontId="2" fillId="0" borderId="80" xfId="1" applyNumberFormat="1" applyFont="1" applyFill="1" applyBorder="1" applyAlignment="1">
      <alignment horizontal="center"/>
    </xf>
    <xf numFmtId="0" fontId="2" fillId="0" borderId="81" xfId="1" applyFont="1" applyFill="1" applyBorder="1" applyAlignment="1">
      <alignment horizontal="center"/>
    </xf>
    <xf numFmtId="0" fontId="2" fillId="0" borderId="82" xfId="1" applyNumberFormat="1" applyFont="1" applyFill="1" applyBorder="1" applyAlignment="1">
      <alignment horizontal="center"/>
    </xf>
    <xf numFmtId="0" fontId="5" fillId="0" borderId="82" xfId="1" applyNumberFormat="1" applyFont="1" applyFill="1" applyBorder="1" applyAlignment="1">
      <alignment horizontal="center"/>
    </xf>
    <xf numFmtId="0" fontId="3" fillId="0" borderId="33" xfId="1" applyFont="1" applyFill="1" applyBorder="1" applyAlignment="1">
      <alignment horizontal="center"/>
    </xf>
    <xf numFmtId="49" fontId="2" fillId="0" borderId="83" xfId="1" applyNumberFormat="1" applyFont="1" applyFill="1" applyBorder="1" applyAlignment="1">
      <alignment horizontal="center" wrapText="1"/>
    </xf>
    <xf numFmtId="0" fontId="2" fillId="0" borderId="84" xfId="1" applyFont="1" applyFill="1" applyBorder="1" applyAlignment="1">
      <alignment horizontal="center" wrapText="1"/>
    </xf>
    <xf numFmtId="0" fontId="2" fillId="0" borderId="83" xfId="1" applyNumberFormat="1" applyFont="1" applyFill="1" applyBorder="1" applyAlignment="1">
      <alignment horizontal="center"/>
    </xf>
    <xf numFmtId="0" fontId="5" fillId="0" borderId="83" xfId="1" applyNumberFormat="1" applyFont="1" applyFill="1" applyBorder="1" applyAlignment="1">
      <alignment horizontal="center"/>
    </xf>
    <xf numFmtId="0" fontId="3" fillId="0" borderId="85" xfId="1" applyFont="1" applyFill="1" applyBorder="1" applyAlignment="1">
      <alignment horizontal="center"/>
    </xf>
    <xf numFmtId="0" fontId="2" fillId="0" borderId="86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left"/>
    </xf>
    <xf numFmtId="0" fontId="2" fillId="0" borderId="12" xfId="1" applyFont="1" applyFill="1" applyBorder="1" applyAlignment="1">
      <alignment horizontal="left" wrapText="1"/>
    </xf>
    <xf numFmtId="0" fontId="2" fillId="0" borderId="19" xfId="1" applyFont="1" applyFill="1" applyBorder="1" applyAlignment="1">
      <alignment horizontal="left" wrapText="1"/>
    </xf>
    <xf numFmtId="0" fontId="7" fillId="0" borderId="20" xfId="1" applyFont="1" applyFill="1" applyBorder="1" applyAlignment="1">
      <alignment horizontal="center"/>
    </xf>
    <xf numFmtId="0" fontId="3" fillId="0" borderId="7" xfId="1" applyFont="1" applyFill="1" applyBorder="1" applyAlignment="1"/>
    <xf numFmtId="0" fontId="3" fillId="0" borderId="0" xfId="1" applyFont="1" applyFill="1" applyBorder="1" applyAlignment="1"/>
    <xf numFmtId="0" fontId="2" fillId="0" borderId="0" xfId="1" applyFont="1" applyFill="1" applyBorder="1" applyAlignment="1">
      <alignment horizontal="left" readingOrder="1"/>
    </xf>
    <xf numFmtId="0" fontId="2" fillId="0" borderId="23" xfId="1" applyFont="1" applyFill="1" applyBorder="1" applyAlignment="1">
      <alignment horizontal="left" readingOrder="1"/>
    </xf>
    <xf numFmtId="49" fontId="2" fillId="0" borderId="77" xfId="1" applyNumberFormat="1" applyFont="1" applyFill="1" applyBorder="1" applyAlignment="1">
      <alignment readingOrder="1"/>
    </xf>
    <xf numFmtId="0" fontId="2" fillId="0" borderId="87" xfId="1" applyFont="1" applyFill="1" applyBorder="1" applyAlignment="1">
      <alignment readingOrder="1"/>
    </xf>
    <xf numFmtId="0" fontId="2" fillId="0" borderId="78" xfId="1" applyFont="1" applyFill="1" applyBorder="1" applyAlignment="1">
      <alignment readingOrder="1"/>
    </xf>
    <xf numFmtId="0" fontId="2" fillId="0" borderId="77" xfId="1" applyNumberFormat="1" applyFont="1" applyFill="1" applyBorder="1" applyAlignment="1">
      <alignment horizontal="center"/>
    </xf>
    <xf numFmtId="0" fontId="2" fillId="0" borderId="87" xfId="1" applyFont="1" applyFill="1" applyBorder="1" applyAlignment="1">
      <alignment horizontal="center"/>
    </xf>
    <xf numFmtId="0" fontId="2" fillId="0" borderId="88" xfId="1" applyNumberFormat="1" applyFont="1" applyFill="1" applyBorder="1" applyAlignment="1">
      <alignment horizontal="center"/>
    </xf>
    <xf numFmtId="49" fontId="2" fillId="0" borderId="83" xfId="1" applyNumberFormat="1" applyFont="1" applyFill="1" applyBorder="1" applyAlignment="1">
      <alignment readingOrder="1"/>
    </xf>
    <xf numFmtId="0" fontId="2" fillId="0" borderId="89" xfId="1" applyFont="1" applyFill="1" applyBorder="1" applyAlignment="1">
      <alignment readingOrder="1"/>
    </xf>
    <xf numFmtId="0" fontId="2" fillId="0" borderId="84" xfId="1" applyFont="1" applyFill="1" applyBorder="1" applyAlignment="1">
      <alignment readingOrder="1"/>
    </xf>
    <xf numFmtId="0" fontId="2" fillId="0" borderId="83" xfId="1" applyNumberFormat="1" applyFont="1" applyFill="1" applyBorder="1" applyAlignment="1">
      <alignment horizontal="center"/>
    </xf>
    <xf numFmtId="0" fontId="2" fillId="0" borderId="89" xfId="1" applyFont="1" applyFill="1" applyBorder="1" applyAlignment="1">
      <alignment horizontal="center"/>
    </xf>
    <xf numFmtId="0" fontId="2" fillId="0" borderId="90" xfId="1" applyNumberFormat="1" applyFont="1" applyFill="1" applyBorder="1" applyAlignment="1">
      <alignment horizontal="center"/>
    </xf>
    <xf numFmtId="0" fontId="2" fillId="0" borderId="84" xfId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wrapText="1"/>
    </xf>
    <xf numFmtId="0" fontId="8" fillId="0" borderId="12" xfId="1" applyFont="1" applyFill="1" applyBorder="1" applyAlignment="1">
      <alignment horizontal="left" wrapText="1"/>
    </xf>
    <xf numFmtId="49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9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1" fillId="0" borderId="91" xfId="1" applyNumberFormat="1" applyFont="1" applyBorder="1" applyAlignment="1"/>
    <xf numFmtId="49" fontId="3" fillId="0" borderId="0" xfId="1" applyNumberFormat="1" applyFont="1" applyFill="1" applyBorder="1" applyAlignment="1"/>
    <xf numFmtId="0" fontId="1" fillId="0" borderId="92" xfId="1" applyNumberFormat="1" applyFont="1" applyBorder="1" applyAlignment="1"/>
    <xf numFmtId="0" fontId="3" fillId="0" borderId="93" xfId="1" applyFont="1" applyFill="1" applyBorder="1" applyAlignment="1"/>
    <xf numFmtId="0" fontId="10" fillId="0" borderId="5" xfId="1" applyNumberFormat="1" applyFont="1" applyFill="1" applyBorder="1" applyAlignment="1"/>
    <xf numFmtId="0" fontId="10" fillId="0" borderId="0" xfId="1" applyNumberFormat="1" applyFont="1" applyFill="1" applyAlignment="1"/>
    <xf numFmtId="0" fontId="10" fillId="0" borderId="5" xfId="1" applyNumberFormat="1" applyFont="1" applyBorder="1" applyAlignment="1"/>
    <xf numFmtId="0" fontId="10" fillId="0" borderId="0" xfId="1" applyNumberFormat="1" applyFont="1" applyAlignment="1"/>
  </cellXfs>
  <cellStyles count="2">
    <cellStyle name="Normalny" xfId="0" builtinId="0"/>
    <cellStyle name="Normalny 3 2" xfId="1" xr:uid="{17CCBAB8-4CD5-453E-936E-0F47D242A7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7BC0F-E73A-4291-8EE0-AB61EB3A5DAD}">
  <sheetPr>
    <pageSetUpPr fitToPage="1"/>
  </sheetPr>
  <dimension ref="A1:AE80"/>
  <sheetViews>
    <sheetView showGridLines="0" tabSelected="1" zoomScale="80" zoomScaleNormal="80" workbookViewId="0">
      <selection activeCell="AE27" sqref="AE27"/>
    </sheetView>
  </sheetViews>
  <sheetFormatPr defaultColWidth="7.7109375" defaultRowHeight="12.75" customHeight="1" x14ac:dyDescent="0.2"/>
  <cols>
    <col min="1" max="1" width="3.7109375" style="4" customWidth="1"/>
    <col min="2" max="2" width="38.85546875" style="4" customWidth="1"/>
    <col min="3" max="3" width="4.28515625" style="4" customWidth="1"/>
    <col min="4" max="4" width="5.7109375" style="4" customWidth="1"/>
    <col min="5" max="5" width="5.42578125" style="4" customWidth="1"/>
    <col min="6" max="6" width="8.85546875" style="4" customWidth="1"/>
    <col min="7" max="8" width="7.42578125" style="4" customWidth="1"/>
    <col min="9" max="9" width="4.85546875" style="4" customWidth="1"/>
    <col min="10" max="10" width="5" style="4" customWidth="1"/>
    <col min="11" max="11" width="4.5703125" style="4" customWidth="1"/>
    <col min="12" max="12" width="4.85546875" style="4" customWidth="1"/>
    <col min="13" max="14" width="3.7109375" style="4" customWidth="1"/>
    <col min="15" max="15" width="4.7109375" style="4" customWidth="1"/>
    <col min="16" max="16" width="4.5703125" style="4" customWidth="1"/>
    <col min="17" max="17" width="3.7109375" style="4" customWidth="1"/>
    <col min="18" max="18" width="4.42578125" style="4" customWidth="1"/>
    <col min="19" max="19" width="4.5703125" style="4" customWidth="1"/>
    <col min="20" max="20" width="5.140625" style="4" customWidth="1"/>
    <col min="21" max="21" width="3.7109375" style="4" customWidth="1"/>
    <col min="22" max="23" width="4.7109375" style="4" customWidth="1"/>
    <col min="24" max="24" width="4.140625" style="4" customWidth="1"/>
    <col min="25" max="25" width="3.7109375" style="4" customWidth="1"/>
    <col min="26" max="26" width="8.85546875" style="4" customWidth="1"/>
    <col min="27" max="16384" width="7.7109375" style="4"/>
  </cols>
  <sheetData>
    <row r="1" spans="1:27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ht="15.75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  <c r="AA2" s="3"/>
    </row>
    <row r="3" spans="1:27" ht="15.75" customHeight="1" x14ac:dyDescent="0.2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3"/>
    </row>
    <row r="4" spans="1:27" ht="16.5" customHeight="1" thickBot="1" x14ac:dyDescent="0.3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3"/>
    </row>
    <row r="5" spans="1:27" ht="12.75" customHeight="1" thickBot="1" x14ac:dyDescent="0.25">
      <c r="A5" s="12"/>
      <c r="B5" s="13">
        <v>25</v>
      </c>
      <c r="C5" s="14" t="s">
        <v>4</v>
      </c>
      <c r="D5" s="15"/>
      <c r="E5" s="16"/>
      <c r="F5" s="17" t="s">
        <v>5</v>
      </c>
      <c r="G5" s="18" t="s">
        <v>6</v>
      </c>
      <c r="H5" s="19" t="s">
        <v>7</v>
      </c>
      <c r="I5" s="20" t="s">
        <v>8</v>
      </c>
      <c r="J5" s="21" t="s">
        <v>9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3"/>
      <c r="Z5" s="24" t="s">
        <v>10</v>
      </c>
    </row>
    <row r="6" spans="1:27" ht="12" customHeight="1" thickBot="1" x14ac:dyDescent="0.25">
      <c r="A6" s="25"/>
      <c r="B6" s="26"/>
      <c r="C6" s="27"/>
      <c r="D6" s="28"/>
      <c r="E6" s="29"/>
      <c r="F6" s="30"/>
      <c r="G6" s="31"/>
      <c r="H6" s="32"/>
      <c r="I6" s="33"/>
      <c r="J6" s="34">
        <v>1</v>
      </c>
      <c r="K6" s="35"/>
      <c r="L6" s="35"/>
      <c r="M6" s="36"/>
      <c r="N6" s="34">
        <v>2</v>
      </c>
      <c r="O6" s="35"/>
      <c r="P6" s="35"/>
      <c r="Q6" s="36"/>
      <c r="R6" s="34">
        <v>3</v>
      </c>
      <c r="S6" s="35"/>
      <c r="T6" s="35"/>
      <c r="U6" s="36"/>
      <c r="V6" s="34">
        <v>4</v>
      </c>
      <c r="W6" s="35"/>
      <c r="X6" s="35"/>
      <c r="Y6" s="36"/>
      <c r="Z6" s="37"/>
    </row>
    <row r="7" spans="1:27" ht="24" customHeight="1" thickBot="1" x14ac:dyDescent="0.25">
      <c r="A7" s="38"/>
      <c r="B7" s="39"/>
      <c r="C7" s="40" t="s">
        <v>11</v>
      </c>
      <c r="D7" s="41" t="s">
        <v>12</v>
      </c>
      <c r="E7" s="42" t="s">
        <v>13</v>
      </c>
      <c r="F7" s="43"/>
      <c r="G7" s="44"/>
      <c r="H7" s="45"/>
      <c r="I7" s="46"/>
      <c r="J7" s="47" t="s">
        <v>14</v>
      </c>
      <c r="K7" s="48" t="s">
        <v>15</v>
      </c>
      <c r="L7" s="48" t="s">
        <v>16</v>
      </c>
      <c r="M7" s="49" t="s">
        <v>17</v>
      </c>
      <c r="N7" s="47" t="s">
        <v>14</v>
      </c>
      <c r="O7" s="48" t="s">
        <v>15</v>
      </c>
      <c r="P7" s="48" t="s">
        <v>16</v>
      </c>
      <c r="Q7" s="49" t="s">
        <v>17</v>
      </c>
      <c r="R7" s="47" t="s">
        <v>14</v>
      </c>
      <c r="S7" s="48" t="s">
        <v>15</v>
      </c>
      <c r="T7" s="48" t="s">
        <v>16</v>
      </c>
      <c r="U7" s="49" t="s">
        <v>17</v>
      </c>
      <c r="V7" s="47" t="s">
        <v>14</v>
      </c>
      <c r="W7" s="48" t="s">
        <v>15</v>
      </c>
      <c r="X7" s="48" t="s">
        <v>16</v>
      </c>
      <c r="Y7" s="49" t="s">
        <v>17</v>
      </c>
      <c r="Z7" s="50"/>
    </row>
    <row r="8" spans="1:27" ht="13.5" customHeight="1" thickBot="1" x14ac:dyDescent="0.25">
      <c r="A8" s="51" t="s">
        <v>18</v>
      </c>
      <c r="B8" s="52" t="s">
        <v>19</v>
      </c>
      <c r="C8" s="53"/>
      <c r="D8" s="53"/>
      <c r="E8" s="53"/>
      <c r="F8" s="53"/>
      <c r="G8" s="53"/>
      <c r="H8" s="54"/>
      <c r="I8" s="55"/>
      <c r="J8" s="53"/>
      <c r="K8" s="53"/>
      <c r="L8" s="53"/>
      <c r="M8" s="56"/>
      <c r="N8" s="53"/>
      <c r="O8" s="53"/>
      <c r="P8" s="53"/>
      <c r="Q8" s="56"/>
      <c r="R8" s="53"/>
      <c r="S8" s="53"/>
      <c r="T8" s="53"/>
      <c r="U8" s="56"/>
      <c r="V8" s="53"/>
      <c r="W8" s="53"/>
      <c r="X8" s="53"/>
      <c r="Y8" s="57"/>
      <c r="Z8" s="58"/>
    </row>
    <row r="9" spans="1:27" ht="13.15" customHeight="1" x14ac:dyDescent="0.25">
      <c r="A9" s="59">
        <v>1</v>
      </c>
      <c r="B9" s="60" t="s">
        <v>20</v>
      </c>
      <c r="C9" s="61">
        <f t="shared" ref="C9:D13" si="0">SUM(J9,N9,R9,V9)</f>
        <v>0</v>
      </c>
      <c r="D9" s="62">
        <f t="shared" si="0"/>
        <v>30</v>
      </c>
      <c r="E9" s="63">
        <f t="shared" ref="E9:E19" si="1">SUM(C9:D9)</f>
        <v>30</v>
      </c>
      <c r="F9" s="61">
        <v>30</v>
      </c>
      <c r="G9" s="62">
        <f t="shared" ref="G9:G19" si="2">H9-F9</f>
        <v>70</v>
      </c>
      <c r="H9" s="62">
        <f t="shared" ref="H9:H19" si="3">$B$5*I9</f>
        <v>100</v>
      </c>
      <c r="I9" s="64">
        <f>SUM(M9,Q9,U9,Y9)</f>
        <v>4</v>
      </c>
      <c r="J9" s="61">
        <v>0</v>
      </c>
      <c r="K9" s="62">
        <v>15</v>
      </c>
      <c r="L9" s="62">
        <v>35</v>
      </c>
      <c r="M9" s="64">
        <v>2</v>
      </c>
      <c r="N9" s="61">
        <v>0</v>
      </c>
      <c r="O9" s="62">
        <v>15</v>
      </c>
      <c r="P9" s="62">
        <v>35</v>
      </c>
      <c r="Q9" s="64">
        <v>2</v>
      </c>
      <c r="R9" s="65"/>
      <c r="S9" s="66"/>
      <c r="T9" s="66"/>
      <c r="U9" s="67"/>
      <c r="V9" s="65"/>
      <c r="W9" s="66"/>
      <c r="X9" s="66"/>
      <c r="Y9" s="68"/>
      <c r="Z9" s="69" t="s">
        <v>21</v>
      </c>
    </row>
    <row r="10" spans="1:27" ht="12.6" customHeight="1" x14ac:dyDescent="0.25">
      <c r="A10" s="70">
        <v>2</v>
      </c>
      <c r="B10" s="71" t="s">
        <v>22</v>
      </c>
      <c r="C10" s="72">
        <f t="shared" si="0"/>
        <v>15</v>
      </c>
      <c r="D10" s="73">
        <f t="shared" si="0"/>
        <v>0</v>
      </c>
      <c r="E10" s="74">
        <f t="shared" si="1"/>
        <v>15</v>
      </c>
      <c r="F10" s="72">
        <v>15</v>
      </c>
      <c r="G10" s="73">
        <f t="shared" si="2"/>
        <v>35</v>
      </c>
      <c r="H10" s="73">
        <f t="shared" si="3"/>
        <v>50</v>
      </c>
      <c r="I10" s="75">
        <f>SUM(M10,Q10,U10,Y10)</f>
        <v>2</v>
      </c>
      <c r="J10" s="72">
        <v>15</v>
      </c>
      <c r="K10" s="73">
        <v>0</v>
      </c>
      <c r="L10" s="73">
        <f>G10</f>
        <v>35</v>
      </c>
      <c r="M10" s="75">
        <v>2</v>
      </c>
      <c r="N10" s="76"/>
      <c r="O10" s="77"/>
      <c r="P10" s="77"/>
      <c r="Q10" s="78"/>
      <c r="R10" s="76"/>
      <c r="S10" s="77"/>
      <c r="T10" s="77"/>
      <c r="U10" s="78"/>
      <c r="V10" s="76"/>
      <c r="W10" s="77"/>
      <c r="X10" s="77"/>
      <c r="Y10" s="79"/>
      <c r="Z10" s="80" t="s">
        <v>23</v>
      </c>
    </row>
    <row r="11" spans="1:27" ht="12.6" customHeight="1" x14ac:dyDescent="0.25">
      <c r="A11" s="70">
        <v>3</v>
      </c>
      <c r="B11" s="71" t="s">
        <v>24</v>
      </c>
      <c r="C11" s="72">
        <f t="shared" si="0"/>
        <v>15</v>
      </c>
      <c r="D11" s="73">
        <f t="shared" si="0"/>
        <v>15</v>
      </c>
      <c r="E11" s="74">
        <f t="shared" si="1"/>
        <v>30</v>
      </c>
      <c r="F11" s="72">
        <v>30</v>
      </c>
      <c r="G11" s="73">
        <f t="shared" si="2"/>
        <v>20</v>
      </c>
      <c r="H11" s="73">
        <f t="shared" si="3"/>
        <v>50</v>
      </c>
      <c r="I11" s="75">
        <f>SUM(M11,Q11,U11,Y11)</f>
        <v>2</v>
      </c>
      <c r="J11" s="72">
        <v>15</v>
      </c>
      <c r="K11" s="73">
        <v>15</v>
      </c>
      <c r="L11" s="73">
        <f>G11</f>
        <v>20</v>
      </c>
      <c r="M11" s="75">
        <v>2</v>
      </c>
      <c r="N11" s="76"/>
      <c r="O11" s="77"/>
      <c r="P11" s="77"/>
      <c r="Q11" s="78"/>
      <c r="R11" s="76"/>
      <c r="S11" s="77"/>
      <c r="T11" s="77"/>
      <c r="U11" s="78"/>
      <c r="V11" s="76"/>
      <c r="W11" s="77"/>
      <c r="X11" s="77"/>
      <c r="Y11" s="79"/>
      <c r="Z11" s="81" t="s">
        <v>25</v>
      </c>
    </row>
    <row r="12" spans="1:27" ht="30" customHeight="1" x14ac:dyDescent="0.25">
      <c r="A12" s="70">
        <v>4</v>
      </c>
      <c r="B12" s="82" t="s">
        <v>26</v>
      </c>
      <c r="C12" s="83">
        <f t="shared" si="0"/>
        <v>15</v>
      </c>
      <c r="D12" s="84">
        <f t="shared" si="0"/>
        <v>30</v>
      </c>
      <c r="E12" s="85">
        <f t="shared" si="1"/>
        <v>45</v>
      </c>
      <c r="F12" s="83">
        <v>45</v>
      </c>
      <c r="G12" s="84">
        <f t="shared" si="2"/>
        <v>55</v>
      </c>
      <c r="H12" s="84">
        <f t="shared" si="3"/>
        <v>100</v>
      </c>
      <c r="I12" s="86">
        <f>SUM(M12,Q12,U12,Y12)</f>
        <v>4</v>
      </c>
      <c r="J12" s="83">
        <v>15</v>
      </c>
      <c r="K12" s="84">
        <v>30</v>
      </c>
      <c r="L12" s="84">
        <v>55</v>
      </c>
      <c r="M12" s="86">
        <v>4</v>
      </c>
      <c r="N12" s="76"/>
      <c r="O12" s="77"/>
      <c r="P12" s="77"/>
      <c r="Q12" s="78"/>
      <c r="R12" s="76"/>
      <c r="S12" s="77"/>
      <c r="T12" s="77"/>
      <c r="U12" s="78"/>
      <c r="V12" s="76"/>
      <c r="W12" s="77"/>
      <c r="X12" s="77"/>
      <c r="Y12" s="79"/>
      <c r="Z12" s="80" t="s">
        <v>23</v>
      </c>
    </row>
    <row r="13" spans="1:27" ht="15.6" customHeight="1" x14ac:dyDescent="0.25">
      <c r="A13" s="70">
        <v>5</v>
      </c>
      <c r="B13" s="82" t="s">
        <v>27</v>
      </c>
      <c r="C13" s="72">
        <f t="shared" si="0"/>
        <v>0</v>
      </c>
      <c r="D13" s="73">
        <f t="shared" si="0"/>
        <v>30</v>
      </c>
      <c r="E13" s="74">
        <f t="shared" si="1"/>
        <v>30</v>
      </c>
      <c r="F13" s="72">
        <v>30</v>
      </c>
      <c r="G13" s="73">
        <f t="shared" si="2"/>
        <v>45</v>
      </c>
      <c r="H13" s="73">
        <f t="shared" si="3"/>
        <v>75</v>
      </c>
      <c r="I13" s="75">
        <f>SUM(M13,Q13,U13,Y13)</f>
        <v>3</v>
      </c>
      <c r="J13" s="76"/>
      <c r="K13" s="77"/>
      <c r="L13" s="77"/>
      <c r="M13" s="78"/>
      <c r="N13" s="72">
        <v>0</v>
      </c>
      <c r="O13" s="73">
        <v>30</v>
      </c>
      <c r="P13" s="73">
        <v>45</v>
      </c>
      <c r="Q13" s="75">
        <v>3</v>
      </c>
      <c r="R13" s="76"/>
      <c r="S13" s="77"/>
      <c r="T13" s="77"/>
      <c r="U13" s="78"/>
      <c r="V13" s="76"/>
      <c r="W13" s="77"/>
      <c r="X13" s="77"/>
      <c r="Y13" s="79"/>
      <c r="Z13" s="80" t="s">
        <v>28</v>
      </c>
    </row>
    <row r="14" spans="1:27" ht="15.6" customHeight="1" x14ac:dyDescent="0.25">
      <c r="A14" s="70">
        <v>6</v>
      </c>
      <c r="B14" s="82" t="s">
        <v>29</v>
      </c>
      <c r="C14" s="72">
        <v>0</v>
      </c>
      <c r="D14" s="73">
        <v>30</v>
      </c>
      <c r="E14" s="74">
        <v>30</v>
      </c>
      <c r="F14" s="72">
        <v>30</v>
      </c>
      <c r="G14" s="73">
        <f t="shared" si="2"/>
        <v>20</v>
      </c>
      <c r="H14" s="73">
        <v>50</v>
      </c>
      <c r="I14" s="75">
        <v>2</v>
      </c>
      <c r="J14" s="76"/>
      <c r="K14" s="77"/>
      <c r="L14" s="77"/>
      <c r="M14" s="78"/>
      <c r="N14" s="72"/>
      <c r="O14" s="73"/>
      <c r="P14" s="73"/>
      <c r="Q14" s="75"/>
      <c r="R14" s="76">
        <v>0</v>
      </c>
      <c r="S14" s="77">
        <v>30</v>
      </c>
      <c r="T14" s="77">
        <v>20</v>
      </c>
      <c r="U14" s="78">
        <v>2</v>
      </c>
      <c r="V14" s="76"/>
      <c r="W14" s="77"/>
      <c r="X14" s="77"/>
      <c r="Y14" s="79"/>
      <c r="Z14" s="80" t="s">
        <v>30</v>
      </c>
    </row>
    <row r="15" spans="1:27" ht="12.6" customHeight="1" x14ac:dyDescent="0.25">
      <c r="A15" s="70">
        <v>7</v>
      </c>
      <c r="B15" s="71" t="s">
        <v>31</v>
      </c>
      <c r="C15" s="72">
        <f t="shared" ref="C15:D19" si="4">SUM(J15,N15,R15,V15)</f>
        <v>15</v>
      </c>
      <c r="D15" s="73">
        <f t="shared" si="4"/>
        <v>15</v>
      </c>
      <c r="E15" s="74">
        <f t="shared" si="1"/>
        <v>30</v>
      </c>
      <c r="F15" s="72">
        <v>30</v>
      </c>
      <c r="G15" s="73">
        <f t="shared" si="2"/>
        <v>20</v>
      </c>
      <c r="H15" s="73">
        <f t="shared" si="3"/>
        <v>50</v>
      </c>
      <c r="I15" s="75">
        <f>SUM(M15,Q15,U15,Y15)</f>
        <v>2</v>
      </c>
      <c r="J15" s="76"/>
      <c r="K15" s="77"/>
      <c r="L15" s="77"/>
      <c r="M15" s="78"/>
      <c r="N15" s="76"/>
      <c r="O15" s="77"/>
      <c r="P15" s="77"/>
      <c r="Q15" s="78"/>
      <c r="R15" s="72">
        <v>15</v>
      </c>
      <c r="S15" s="73">
        <v>15</v>
      </c>
      <c r="T15" s="73">
        <f>G15</f>
        <v>20</v>
      </c>
      <c r="U15" s="75">
        <v>2</v>
      </c>
      <c r="V15" s="76"/>
      <c r="W15" s="77"/>
      <c r="X15" s="77"/>
      <c r="Y15" s="79"/>
      <c r="Z15" s="81" t="s">
        <v>32</v>
      </c>
    </row>
    <row r="16" spans="1:27" ht="12.6" customHeight="1" x14ac:dyDescent="0.25">
      <c r="A16" s="70">
        <v>8</v>
      </c>
      <c r="B16" s="71" t="s">
        <v>33</v>
      </c>
      <c r="C16" s="72">
        <f t="shared" si="4"/>
        <v>15</v>
      </c>
      <c r="D16" s="73">
        <f t="shared" si="4"/>
        <v>15</v>
      </c>
      <c r="E16" s="74">
        <f t="shared" si="1"/>
        <v>30</v>
      </c>
      <c r="F16" s="72">
        <v>30</v>
      </c>
      <c r="G16" s="73">
        <f t="shared" si="2"/>
        <v>20</v>
      </c>
      <c r="H16" s="73">
        <f t="shared" si="3"/>
        <v>50</v>
      </c>
      <c r="I16" s="75">
        <f>SUM(M16,Q16,U16,Y16)</f>
        <v>2</v>
      </c>
      <c r="J16" s="76"/>
      <c r="K16" s="77"/>
      <c r="L16" s="77"/>
      <c r="M16" s="78"/>
      <c r="N16" s="76"/>
      <c r="O16" s="77"/>
      <c r="P16" s="77"/>
      <c r="Q16" s="78"/>
      <c r="R16" s="76"/>
      <c r="S16" s="77"/>
      <c r="T16" s="77"/>
      <c r="U16" s="78"/>
      <c r="V16" s="72">
        <v>15</v>
      </c>
      <c r="W16" s="73">
        <v>15</v>
      </c>
      <c r="X16" s="73">
        <f>G16</f>
        <v>20</v>
      </c>
      <c r="Y16" s="75">
        <v>2</v>
      </c>
      <c r="Z16" s="81" t="s">
        <v>34</v>
      </c>
    </row>
    <row r="17" spans="1:27" ht="12.6" customHeight="1" x14ac:dyDescent="0.25">
      <c r="A17" s="70">
        <v>9</v>
      </c>
      <c r="B17" s="71" t="s">
        <v>35</v>
      </c>
      <c r="C17" s="72">
        <f t="shared" si="4"/>
        <v>15</v>
      </c>
      <c r="D17" s="73">
        <f t="shared" si="4"/>
        <v>15</v>
      </c>
      <c r="E17" s="74">
        <f t="shared" si="1"/>
        <v>30</v>
      </c>
      <c r="F17" s="72">
        <v>30</v>
      </c>
      <c r="G17" s="73">
        <f t="shared" si="2"/>
        <v>20</v>
      </c>
      <c r="H17" s="73">
        <f t="shared" si="3"/>
        <v>50</v>
      </c>
      <c r="I17" s="75">
        <f>SUM(M17,Q17,U17,Y17)</f>
        <v>2</v>
      </c>
      <c r="J17" s="76"/>
      <c r="K17" s="77"/>
      <c r="L17" s="77"/>
      <c r="M17" s="78"/>
      <c r="N17" s="76"/>
      <c r="O17" s="77"/>
      <c r="P17" s="77"/>
      <c r="Q17" s="78"/>
      <c r="R17" s="72">
        <v>15</v>
      </c>
      <c r="S17" s="73">
        <v>15</v>
      </c>
      <c r="T17" s="73">
        <f>G17</f>
        <v>20</v>
      </c>
      <c r="U17" s="75">
        <v>2</v>
      </c>
      <c r="V17" s="76"/>
      <c r="W17" s="77"/>
      <c r="X17" s="77"/>
      <c r="Y17" s="78"/>
      <c r="Z17" s="81" t="s">
        <v>32</v>
      </c>
    </row>
    <row r="18" spans="1:27" ht="12.6" customHeight="1" x14ac:dyDescent="0.25">
      <c r="A18" s="70">
        <v>10</v>
      </c>
      <c r="B18" s="71" t="s">
        <v>36</v>
      </c>
      <c r="C18" s="72">
        <f t="shared" si="4"/>
        <v>15</v>
      </c>
      <c r="D18" s="73">
        <f t="shared" si="4"/>
        <v>30</v>
      </c>
      <c r="E18" s="74">
        <f t="shared" si="1"/>
        <v>45</v>
      </c>
      <c r="F18" s="72">
        <v>45</v>
      </c>
      <c r="G18" s="73">
        <f t="shared" si="2"/>
        <v>30</v>
      </c>
      <c r="H18" s="73">
        <f t="shared" si="3"/>
        <v>75</v>
      </c>
      <c r="I18" s="75">
        <f>SUM(M18,Q18,U18,Y18)</f>
        <v>3</v>
      </c>
      <c r="J18" s="76"/>
      <c r="K18" s="77"/>
      <c r="L18" s="77"/>
      <c r="M18" s="78"/>
      <c r="N18" s="72">
        <v>15</v>
      </c>
      <c r="O18" s="73">
        <v>30</v>
      </c>
      <c r="P18" s="73">
        <v>30</v>
      </c>
      <c r="Q18" s="75">
        <v>3</v>
      </c>
      <c r="R18" s="76"/>
      <c r="S18" s="77"/>
      <c r="T18" s="77"/>
      <c r="U18" s="78"/>
      <c r="V18" s="76"/>
      <c r="W18" s="77"/>
      <c r="X18" s="77"/>
      <c r="Y18" s="78"/>
      <c r="Z18" s="80" t="s">
        <v>28</v>
      </c>
    </row>
    <row r="19" spans="1:27" ht="13.5" customHeight="1" thickBot="1" x14ac:dyDescent="0.3">
      <c r="A19" s="87">
        <v>11</v>
      </c>
      <c r="B19" s="88" t="s">
        <v>37</v>
      </c>
      <c r="C19" s="89">
        <f t="shared" si="4"/>
        <v>0</v>
      </c>
      <c r="D19" s="90">
        <f t="shared" si="4"/>
        <v>50</v>
      </c>
      <c r="E19" s="91">
        <f t="shared" si="1"/>
        <v>50</v>
      </c>
      <c r="F19" s="89">
        <v>50</v>
      </c>
      <c r="G19" s="90">
        <f t="shared" si="2"/>
        <v>275</v>
      </c>
      <c r="H19" s="90">
        <f t="shared" si="3"/>
        <v>325</v>
      </c>
      <c r="I19" s="92">
        <f>SUM(M19,Q19,U19,Y19)</f>
        <v>13</v>
      </c>
      <c r="J19" s="93"/>
      <c r="K19" s="94"/>
      <c r="L19" s="94"/>
      <c r="M19" s="95"/>
      <c r="N19" s="89">
        <v>0</v>
      </c>
      <c r="O19" s="90">
        <v>10</v>
      </c>
      <c r="P19" s="90">
        <v>40</v>
      </c>
      <c r="Q19" s="92">
        <v>2</v>
      </c>
      <c r="R19" s="89">
        <v>0</v>
      </c>
      <c r="S19" s="90">
        <v>20</v>
      </c>
      <c r="T19" s="90">
        <v>80</v>
      </c>
      <c r="U19" s="92">
        <v>4</v>
      </c>
      <c r="V19" s="89">
        <v>0</v>
      </c>
      <c r="W19" s="90">
        <v>20</v>
      </c>
      <c r="X19" s="90">
        <v>155</v>
      </c>
      <c r="Y19" s="92">
        <v>7</v>
      </c>
      <c r="Z19" s="96" t="s">
        <v>34</v>
      </c>
    </row>
    <row r="20" spans="1:27" ht="13.5" customHeight="1" thickBot="1" x14ac:dyDescent="0.25">
      <c r="A20" s="97"/>
      <c r="B20" s="98" t="s">
        <v>38</v>
      </c>
      <c r="C20" s="99">
        <f t="shared" ref="C20:Y20" si="5">SUM(C9:C19)</f>
        <v>105</v>
      </c>
      <c r="D20" s="100">
        <f t="shared" si="5"/>
        <v>260</v>
      </c>
      <c r="E20" s="101">
        <f t="shared" si="5"/>
        <v>365</v>
      </c>
      <c r="F20" s="99">
        <f t="shared" si="5"/>
        <v>365</v>
      </c>
      <c r="G20" s="100">
        <f t="shared" si="5"/>
        <v>610</v>
      </c>
      <c r="H20" s="100">
        <f t="shared" si="5"/>
        <v>975</v>
      </c>
      <c r="I20" s="102">
        <f t="shared" si="5"/>
        <v>39</v>
      </c>
      <c r="J20" s="103">
        <f t="shared" si="5"/>
        <v>45</v>
      </c>
      <c r="K20" s="104">
        <f t="shared" si="5"/>
        <v>60</v>
      </c>
      <c r="L20" s="105">
        <f>SUM(L9:L19)</f>
        <v>145</v>
      </c>
      <c r="M20" s="102">
        <f t="shared" si="5"/>
        <v>10</v>
      </c>
      <c r="N20" s="103">
        <f t="shared" si="5"/>
        <v>15</v>
      </c>
      <c r="O20" s="106">
        <f t="shared" si="5"/>
        <v>85</v>
      </c>
      <c r="P20" s="105">
        <f>SUM(P9:P19)</f>
        <v>150</v>
      </c>
      <c r="Q20" s="102">
        <f t="shared" si="5"/>
        <v>10</v>
      </c>
      <c r="R20" s="107">
        <f t="shared" si="5"/>
        <v>30</v>
      </c>
      <c r="S20" s="108">
        <f t="shared" si="5"/>
        <v>80</v>
      </c>
      <c r="T20" s="109">
        <f t="shared" si="5"/>
        <v>140</v>
      </c>
      <c r="U20" s="102">
        <f t="shared" si="5"/>
        <v>10</v>
      </c>
      <c r="V20" s="107">
        <f t="shared" si="5"/>
        <v>15</v>
      </c>
      <c r="W20" s="108">
        <f t="shared" si="5"/>
        <v>35</v>
      </c>
      <c r="X20" s="109">
        <f t="shared" si="5"/>
        <v>175</v>
      </c>
      <c r="Y20" s="102">
        <f t="shared" si="5"/>
        <v>9</v>
      </c>
      <c r="Z20" s="110"/>
    </row>
    <row r="21" spans="1:27" ht="13.5" customHeight="1" thickBot="1" x14ac:dyDescent="0.25">
      <c r="A21" s="51" t="s">
        <v>39</v>
      </c>
      <c r="B21" s="111" t="s">
        <v>40</v>
      </c>
      <c r="C21" s="53"/>
      <c r="D21" s="53"/>
      <c r="E21" s="53"/>
      <c r="F21" s="53"/>
      <c r="G21" s="53"/>
      <c r="H21" s="53"/>
      <c r="I21" s="56"/>
      <c r="J21" s="53"/>
      <c r="K21" s="53"/>
      <c r="L21" s="112"/>
      <c r="M21" s="53"/>
      <c r="N21" s="53"/>
      <c r="O21" s="53"/>
      <c r="P21" s="112"/>
      <c r="Q21" s="53"/>
      <c r="R21" s="53"/>
      <c r="S21" s="53"/>
      <c r="T21" s="112"/>
      <c r="U21" s="53"/>
      <c r="V21" s="53"/>
      <c r="W21" s="53"/>
      <c r="X21" s="112"/>
      <c r="Y21" s="53"/>
      <c r="Z21" s="58"/>
    </row>
    <row r="22" spans="1:27" ht="13.15" customHeight="1" x14ac:dyDescent="0.25">
      <c r="A22" s="59">
        <v>12</v>
      </c>
      <c r="B22" s="113" t="s">
        <v>41</v>
      </c>
      <c r="C22" s="61">
        <f t="shared" ref="C22:D24" si="6">SUM(J22,N22,R22,V22)</f>
        <v>30</v>
      </c>
      <c r="D22" s="62">
        <f t="shared" si="6"/>
        <v>30</v>
      </c>
      <c r="E22" s="63">
        <f t="shared" ref="E22:E32" si="7">SUM(C22:D22)</f>
        <v>60</v>
      </c>
      <c r="F22" s="61">
        <v>60</v>
      </c>
      <c r="G22" s="62">
        <f t="shared" ref="G22:G32" si="8">H22-F22</f>
        <v>15</v>
      </c>
      <c r="H22" s="62">
        <f t="shared" ref="H22:H32" si="9">$B$5*I22</f>
        <v>75</v>
      </c>
      <c r="I22" s="64">
        <f t="shared" ref="I22:I31" si="10">SUM(M22,Q22,U22,Y22)</f>
        <v>3</v>
      </c>
      <c r="J22" s="61">
        <v>30</v>
      </c>
      <c r="K22" s="62">
        <v>30</v>
      </c>
      <c r="L22" s="62">
        <f>G22</f>
        <v>15</v>
      </c>
      <c r="M22" s="64">
        <v>3</v>
      </c>
      <c r="N22" s="65"/>
      <c r="O22" s="66"/>
      <c r="P22" s="66"/>
      <c r="Q22" s="67"/>
      <c r="R22" s="65"/>
      <c r="S22" s="66"/>
      <c r="T22" s="66"/>
      <c r="U22" s="68"/>
      <c r="V22" s="65"/>
      <c r="W22" s="66"/>
      <c r="X22" s="66"/>
      <c r="Y22" s="68"/>
      <c r="Z22" s="69" t="s">
        <v>25</v>
      </c>
    </row>
    <row r="23" spans="1:27" ht="12.6" customHeight="1" x14ac:dyDescent="0.25">
      <c r="A23" s="70">
        <v>13</v>
      </c>
      <c r="B23" s="114" t="s">
        <v>42</v>
      </c>
      <c r="C23" s="72">
        <f t="shared" si="6"/>
        <v>15</v>
      </c>
      <c r="D23" s="73">
        <f t="shared" si="6"/>
        <v>30</v>
      </c>
      <c r="E23" s="74">
        <f t="shared" si="7"/>
        <v>45</v>
      </c>
      <c r="F23" s="72">
        <v>45</v>
      </c>
      <c r="G23" s="73">
        <f t="shared" si="8"/>
        <v>5</v>
      </c>
      <c r="H23" s="73">
        <f t="shared" si="9"/>
        <v>50</v>
      </c>
      <c r="I23" s="75">
        <f t="shared" si="10"/>
        <v>2</v>
      </c>
      <c r="J23" s="76"/>
      <c r="K23" s="77"/>
      <c r="L23" s="77"/>
      <c r="M23" s="78"/>
      <c r="N23" s="76"/>
      <c r="O23" s="77"/>
      <c r="P23" s="77"/>
      <c r="Q23" s="78"/>
      <c r="R23" s="76"/>
      <c r="S23" s="77"/>
      <c r="T23" s="77"/>
      <c r="U23" s="79"/>
      <c r="V23" s="72">
        <v>15</v>
      </c>
      <c r="W23" s="73">
        <v>30</v>
      </c>
      <c r="X23" s="73">
        <v>5</v>
      </c>
      <c r="Y23" s="75">
        <v>2</v>
      </c>
      <c r="Z23" s="80" t="s">
        <v>43</v>
      </c>
    </row>
    <row r="24" spans="1:27" ht="27" customHeight="1" x14ac:dyDescent="0.25">
      <c r="A24" s="70">
        <v>14</v>
      </c>
      <c r="B24" s="115" t="s">
        <v>44</v>
      </c>
      <c r="C24" s="72">
        <f t="shared" si="6"/>
        <v>30</v>
      </c>
      <c r="D24" s="73">
        <f t="shared" si="6"/>
        <v>15</v>
      </c>
      <c r="E24" s="74">
        <f t="shared" si="7"/>
        <v>45</v>
      </c>
      <c r="F24" s="72">
        <v>45</v>
      </c>
      <c r="G24" s="73">
        <f t="shared" si="8"/>
        <v>5</v>
      </c>
      <c r="H24" s="73">
        <f t="shared" si="9"/>
        <v>50</v>
      </c>
      <c r="I24" s="75">
        <f t="shared" si="10"/>
        <v>2</v>
      </c>
      <c r="J24" s="76"/>
      <c r="K24" s="77"/>
      <c r="L24" s="77"/>
      <c r="M24" s="78"/>
      <c r="N24" s="76"/>
      <c r="O24" s="77"/>
      <c r="P24" s="77"/>
      <c r="Q24" s="78"/>
      <c r="R24" s="76"/>
      <c r="S24" s="77"/>
      <c r="T24" s="77"/>
      <c r="U24" s="79"/>
      <c r="V24" s="72">
        <v>30</v>
      </c>
      <c r="W24" s="73">
        <v>15</v>
      </c>
      <c r="X24" s="73">
        <f>G24</f>
        <v>5</v>
      </c>
      <c r="Y24" s="75">
        <v>2</v>
      </c>
      <c r="Z24" s="80" t="s">
        <v>43</v>
      </c>
    </row>
    <row r="25" spans="1:27" ht="28.5" customHeight="1" x14ac:dyDescent="0.25">
      <c r="A25" s="70">
        <v>15</v>
      </c>
      <c r="B25" s="115" t="s">
        <v>45</v>
      </c>
      <c r="C25" s="72">
        <v>0</v>
      </c>
      <c r="D25" s="73">
        <v>30</v>
      </c>
      <c r="E25" s="74">
        <f t="shared" si="7"/>
        <v>30</v>
      </c>
      <c r="F25" s="72">
        <v>30</v>
      </c>
      <c r="G25" s="73">
        <f t="shared" si="8"/>
        <v>20</v>
      </c>
      <c r="H25" s="73">
        <f t="shared" si="9"/>
        <v>50</v>
      </c>
      <c r="I25" s="75">
        <f t="shared" si="10"/>
        <v>2</v>
      </c>
      <c r="J25" s="76"/>
      <c r="K25" s="77"/>
      <c r="L25" s="77"/>
      <c r="M25" s="78"/>
      <c r="N25" s="76"/>
      <c r="O25" s="77"/>
      <c r="P25" s="77"/>
      <c r="Q25" s="78"/>
      <c r="R25" s="72">
        <v>0</v>
      </c>
      <c r="S25" s="73">
        <v>30</v>
      </c>
      <c r="T25" s="73">
        <v>20</v>
      </c>
      <c r="U25" s="75">
        <v>2</v>
      </c>
      <c r="V25" s="76"/>
      <c r="W25" s="77"/>
      <c r="X25" s="77"/>
      <c r="Y25" s="78"/>
      <c r="Z25" s="80" t="s">
        <v>30</v>
      </c>
    </row>
    <row r="26" spans="1:27" ht="12.75" customHeight="1" x14ac:dyDescent="0.25">
      <c r="A26" s="70">
        <v>16</v>
      </c>
      <c r="B26" s="114" t="s">
        <v>46</v>
      </c>
      <c r="C26" s="72">
        <f t="shared" ref="C26:D31" si="11">SUM(J26,N26,R26,V26)</f>
        <v>0</v>
      </c>
      <c r="D26" s="73">
        <f t="shared" si="11"/>
        <v>30</v>
      </c>
      <c r="E26" s="74">
        <f t="shared" si="7"/>
        <v>30</v>
      </c>
      <c r="F26" s="72">
        <v>30</v>
      </c>
      <c r="G26" s="73">
        <f t="shared" si="8"/>
        <v>20</v>
      </c>
      <c r="H26" s="73">
        <f t="shared" si="9"/>
        <v>50</v>
      </c>
      <c r="I26" s="75">
        <f t="shared" si="10"/>
        <v>2</v>
      </c>
      <c r="J26" s="76"/>
      <c r="K26" s="77"/>
      <c r="L26" s="77"/>
      <c r="M26" s="78"/>
      <c r="N26" s="76"/>
      <c r="O26" s="77"/>
      <c r="P26" s="77"/>
      <c r="Q26" s="78"/>
      <c r="R26" s="76"/>
      <c r="S26" s="77"/>
      <c r="T26" s="77"/>
      <c r="U26" s="79"/>
      <c r="V26" s="72">
        <v>0</v>
      </c>
      <c r="W26" s="73">
        <v>30</v>
      </c>
      <c r="X26" s="73">
        <f>G26</f>
        <v>20</v>
      </c>
      <c r="Y26" s="75">
        <v>2</v>
      </c>
      <c r="Z26" s="81" t="s">
        <v>34</v>
      </c>
    </row>
    <row r="27" spans="1:27" ht="12.6" customHeight="1" x14ac:dyDescent="0.25">
      <c r="A27" s="70">
        <v>17</v>
      </c>
      <c r="B27" s="71" t="s">
        <v>47</v>
      </c>
      <c r="C27" s="72">
        <f t="shared" si="11"/>
        <v>0</v>
      </c>
      <c r="D27" s="73">
        <f t="shared" si="11"/>
        <v>30</v>
      </c>
      <c r="E27" s="74">
        <f t="shared" si="7"/>
        <v>30</v>
      </c>
      <c r="F27" s="72">
        <v>30</v>
      </c>
      <c r="G27" s="73">
        <f t="shared" si="8"/>
        <v>45</v>
      </c>
      <c r="H27" s="73">
        <f t="shared" si="9"/>
        <v>75</v>
      </c>
      <c r="I27" s="75">
        <f t="shared" si="10"/>
        <v>3</v>
      </c>
      <c r="J27" s="72">
        <v>0</v>
      </c>
      <c r="K27" s="73">
        <v>30</v>
      </c>
      <c r="L27" s="73">
        <f>G27</f>
        <v>45</v>
      </c>
      <c r="M27" s="75">
        <v>3</v>
      </c>
      <c r="N27" s="76"/>
      <c r="O27" s="77"/>
      <c r="P27" s="77"/>
      <c r="Q27" s="78"/>
      <c r="R27" s="76"/>
      <c r="S27" s="77"/>
      <c r="T27" s="77"/>
      <c r="U27" s="79"/>
      <c r="V27" s="76"/>
      <c r="W27" s="77"/>
      <c r="X27" s="77"/>
      <c r="Y27" s="79"/>
      <c r="Z27" s="80" t="s">
        <v>23</v>
      </c>
    </row>
    <row r="28" spans="1:27" ht="12.6" customHeight="1" x14ac:dyDescent="0.25">
      <c r="A28" s="70">
        <v>18</v>
      </c>
      <c r="B28" s="114" t="s">
        <v>48</v>
      </c>
      <c r="C28" s="72">
        <f t="shared" si="11"/>
        <v>0</v>
      </c>
      <c r="D28" s="73">
        <f t="shared" si="11"/>
        <v>30</v>
      </c>
      <c r="E28" s="74">
        <f t="shared" si="7"/>
        <v>30</v>
      </c>
      <c r="F28" s="72">
        <v>30</v>
      </c>
      <c r="G28" s="73">
        <f t="shared" si="8"/>
        <v>20</v>
      </c>
      <c r="H28" s="73">
        <f t="shared" si="9"/>
        <v>50</v>
      </c>
      <c r="I28" s="75">
        <f t="shared" si="10"/>
        <v>2</v>
      </c>
      <c r="J28" s="76"/>
      <c r="K28" s="77"/>
      <c r="L28" s="77"/>
      <c r="M28" s="78"/>
      <c r="N28" s="72">
        <v>0</v>
      </c>
      <c r="O28" s="73">
        <v>30</v>
      </c>
      <c r="P28" s="73">
        <f>G28</f>
        <v>20</v>
      </c>
      <c r="Q28" s="75">
        <v>2</v>
      </c>
      <c r="R28" s="76"/>
      <c r="S28" s="77"/>
      <c r="T28" s="77"/>
      <c r="U28" s="79"/>
      <c r="V28" s="76"/>
      <c r="W28" s="77"/>
      <c r="X28" s="77"/>
      <c r="Y28" s="79"/>
      <c r="Z28" s="81" t="s">
        <v>21</v>
      </c>
    </row>
    <row r="29" spans="1:27" ht="12.6" customHeight="1" x14ac:dyDescent="0.25">
      <c r="A29" s="70">
        <v>19</v>
      </c>
      <c r="B29" s="71" t="s">
        <v>49</v>
      </c>
      <c r="C29" s="72">
        <f t="shared" si="11"/>
        <v>15</v>
      </c>
      <c r="D29" s="73">
        <f t="shared" si="11"/>
        <v>30</v>
      </c>
      <c r="E29" s="74">
        <f t="shared" si="7"/>
        <v>45</v>
      </c>
      <c r="F29" s="72">
        <v>45</v>
      </c>
      <c r="G29" s="73">
        <f t="shared" si="8"/>
        <v>30</v>
      </c>
      <c r="H29" s="73">
        <f t="shared" si="9"/>
        <v>75</v>
      </c>
      <c r="I29" s="75">
        <f t="shared" si="10"/>
        <v>3</v>
      </c>
      <c r="J29" s="76"/>
      <c r="K29" s="77"/>
      <c r="L29" s="77"/>
      <c r="M29" s="78"/>
      <c r="N29" s="72">
        <v>15</v>
      </c>
      <c r="O29" s="73">
        <v>30</v>
      </c>
      <c r="P29" s="73">
        <v>30</v>
      </c>
      <c r="Q29" s="75">
        <v>3</v>
      </c>
      <c r="R29" s="76"/>
      <c r="S29" s="77"/>
      <c r="T29" s="77"/>
      <c r="U29" s="79"/>
      <c r="V29" s="76"/>
      <c r="W29" s="77"/>
      <c r="X29" s="77"/>
      <c r="Y29" s="79"/>
      <c r="Z29" s="80" t="s">
        <v>28</v>
      </c>
    </row>
    <row r="30" spans="1:27" ht="12.6" customHeight="1" x14ac:dyDescent="0.25">
      <c r="A30" s="70">
        <v>20</v>
      </c>
      <c r="B30" s="71" t="s">
        <v>50</v>
      </c>
      <c r="C30" s="72">
        <f t="shared" si="11"/>
        <v>30</v>
      </c>
      <c r="D30" s="73">
        <f t="shared" si="11"/>
        <v>15</v>
      </c>
      <c r="E30" s="74">
        <f t="shared" si="7"/>
        <v>45</v>
      </c>
      <c r="F30" s="72">
        <v>45</v>
      </c>
      <c r="G30" s="73">
        <f t="shared" si="8"/>
        <v>5</v>
      </c>
      <c r="H30" s="73">
        <f t="shared" si="9"/>
        <v>50</v>
      </c>
      <c r="I30" s="75">
        <f t="shared" si="10"/>
        <v>2</v>
      </c>
      <c r="J30" s="76"/>
      <c r="K30" s="77"/>
      <c r="L30" s="77"/>
      <c r="M30" s="78"/>
      <c r="N30" s="72">
        <v>30</v>
      </c>
      <c r="O30" s="73">
        <v>15</v>
      </c>
      <c r="P30" s="73">
        <f>G30</f>
        <v>5</v>
      </c>
      <c r="Q30" s="75">
        <v>2</v>
      </c>
      <c r="R30" s="76"/>
      <c r="S30" s="77"/>
      <c r="T30" s="77"/>
      <c r="U30" s="79"/>
      <c r="V30" s="76"/>
      <c r="W30" s="77"/>
      <c r="X30" s="77"/>
      <c r="Y30" s="79"/>
      <c r="Z30" s="80" t="s">
        <v>28</v>
      </c>
    </row>
    <row r="31" spans="1:27" ht="13.5" customHeight="1" thickBot="1" x14ac:dyDescent="0.3">
      <c r="A31" s="70">
        <v>21</v>
      </c>
      <c r="B31" s="71" t="s">
        <v>51</v>
      </c>
      <c r="C31" s="72">
        <f t="shared" si="11"/>
        <v>30</v>
      </c>
      <c r="D31" s="73">
        <f t="shared" si="11"/>
        <v>0</v>
      </c>
      <c r="E31" s="74">
        <f t="shared" si="7"/>
        <v>30</v>
      </c>
      <c r="F31" s="72">
        <v>30</v>
      </c>
      <c r="G31" s="73">
        <f t="shared" si="8"/>
        <v>20</v>
      </c>
      <c r="H31" s="73">
        <f t="shared" si="9"/>
        <v>50</v>
      </c>
      <c r="I31" s="75">
        <f t="shared" si="10"/>
        <v>2</v>
      </c>
      <c r="J31" s="89">
        <v>30</v>
      </c>
      <c r="K31" s="90">
        <v>0</v>
      </c>
      <c r="L31" s="90">
        <f>G31</f>
        <v>20</v>
      </c>
      <c r="M31" s="92">
        <v>2</v>
      </c>
      <c r="N31" s="93"/>
      <c r="O31" s="94"/>
      <c r="P31" s="94"/>
      <c r="Q31" s="95"/>
      <c r="R31" s="93"/>
      <c r="S31" s="94"/>
      <c r="T31" s="94"/>
      <c r="U31" s="116"/>
      <c r="V31" s="93"/>
      <c r="W31" s="94"/>
      <c r="X31" s="94"/>
      <c r="Y31" s="116"/>
      <c r="Z31" s="117" t="s">
        <v>23</v>
      </c>
    </row>
    <row r="32" spans="1:27" ht="30.75" customHeight="1" thickBot="1" x14ac:dyDescent="0.25">
      <c r="A32" s="87">
        <v>22</v>
      </c>
      <c r="B32" s="118" t="s">
        <v>52</v>
      </c>
      <c r="C32" s="119">
        <v>30</v>
      </c>
      <c r="D32" s="120">
        <f>SUM(K32,O32,S32,W32)</f>
        <v>0</v>
      </c>
      <c r="E32" s="121">
        <f t="shared" si="7"/>
        <v>30</v>
      </c>
      <c r="F32" s="119">
        <v>30</v>
      </c>
      <c r="G32" s="120">
        <f t="shared" si="8"/>
        <v>20</v>
      </c>
      <c r="H32" s="120">
        <f t="shared" si="9"/>
        <v>50</v>
      </c>
      <c r="I32" s="122">
        <v>2</v>
      </c>
      <c r="J32" s="123" t="s">
        <v>53</v>
      </c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5"/>
      <c r="Z32" s="126"/>
      <c r="AA32" s="127"/>
    </row>
    <row r="33" spans="1:31" ht="13.5" customHeight="1" thickBot="1" x14ac:dyDescent="0.25">
      <c r="A33" s="97"/>
      <c r="B33" s="128" t="s">
        <v>38</v>
      </c>
      <c r="C33" s="103">
        <f t="shared" ref="C33:Y33" si="12">SUM(C22:C32)</f>
        <v>180</v>
      </c>
      <c r="D33" s="104">
        <f t="shared" si="12"/>
        <v>240</v>
      </c>
      <c r="E33" s="129">
        <f t="shared" si="12"/>
        <v>420</v>
      </c>
      <c r="F33" s="103">
        <f t="shared" si="12"/>
        <v>420</v>
      </c>
      <c r="G33" s="106">
        <f t="shared" si="12"/>
        <v>205</v>
      </c>
      <c r="H33" s="106">
        <f t="shared" si="12"/>
        <v>625</v>
      </c>
      <c r="I33" s="130">
        <f t="shared" si="12"/>
        <v>25</v>
      </c>
      <c r="J33" s="103">
        <f t="shared" si="12"/>
        <v>60</v>
      </c>
      <c r="K33" s="106">
        <f t="shared" si="12"/>
        <v>60</v>
      </c>
      <c r="L33" s="108">
        <f t="shared" si="12"/>
        <v>80</v>
      </c>
      <c r="M33" s="131">
        <f t="shared" si="12"/>
        <v>8</v>
      </c>
      <c r="N33" s="107">
        <f t="shared" si="12"/>
        <v>45</v>
      </c>
      <c r="O33" s="106">
        <f t="shared" si="12"/>
        <v>75</v>
      </c>
      <c r="P33" s="108">
        <f t="shared" si="12"/>
        <v>55</v>
      </c>
      <c r="Q33" s="131">
        <f t="shared" si="12"/>
        <v>7</v>
      </c>
      <c r="R33" s="107">
        <f t="shared" si="12"/>
        <v>0</v>
      </c>
      <c r="S33" s="106">
        <f t="shared" si="12"/>
        <v>30</v>
      </c>
      <c r="T33" s="106">
        <f t="shared" si="12"/>
        <v>20</v>
      </c>
      <c r="U33" s="130">
        <f t="shared" si="12"/>
        <v>2</v>
      </c>
      <c r="V33" s="103">
        <f t="shared" si="12"/>
        <v>45</v>
      </c>
      <c r="W33" s="106">
        <f t="shared" si="12"/>
        <v>75</v>
      </c>
      <c r="X33" s="106">
        <f t="shared" si="12"/>
        <v>30</v>
      </c>
      <c r="Y33" s="130">
        <f t="shared" si="12"/>
        <v>6</v>
      </c>
      <c r="Z33" s="132"/>
    </row>
    <row r="34" spans="1:31" ht="13.5" customHeight="1" thickBot="1" x14ac:dyDescent="0.25">
      <c r="A34" s="51" t="s">
        <v>54</v>
      </c>
      <c r="B34" s="133" t="s">
        <v>55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5"/>
    </row>
    <row r="35" spans="1:31" ht="13.15" customHeight="1" x14ac:dyDescent="0.25">
      <c r="A35" s="59">
        <v>23</v>
      </c>
      <c r="B35" s="136" t="s">
        <v>56</v>
      </c>
      <c r="C35" s="137">
        <f t="shared" ref="C35:D45" si="13">SUM(J35,N35,R35,V35)</f>
        <v>30</v>
      </c>
      <c r="D35" s="138">
        <f t="shared" si="13"/>
        <v>30</v>
      </c>
      <c r="E35" s="139">
        <f t="shared" ref="E35:E45" si="14">SUM(C35:D35)</f>
        <v>60</v>
      </c>
      <c r="F35" s="137">
        <v>60</v>
      </c>
      <c r="G35" s="138">
        <f t="shared" ref="G35:G45" si="15">H35-F35</f>
        <v>15</v>
      </c>
      <c r="H35" s="138">
        <f t="shared" ref="H35:H45" si="16">$B$5*I35</f>
        <v>75</v>
      </c>
      <c r="I35" s="140">
        <f t="shared" ref="I35:I45" si="17">SUM(M35,Q35,U35,Y35)</f>
        <v>3</v>
      </c>
      <c r="J35" s="141"/>
      <c r="K35" s="142"/>
      <c r="L35" s="142"/>
      <c r="M35" s="143"/>
      <c r="N35" s="137">
        <v>30</v>
      </c>
      <c r="O35" s="138">
        <v>30</v>
      </c>
      <c r="P35" s="138">
        <f>G35</f>
        <v>15</v>
      </c>
      <c r="Q35" s="140">
        <v>3</v>
      </c>
      <c r="R35" s="141"/>
      <c r="S35" s="142"/>
      <c r="T35" s="142"/>
      <c r="U35" s="143"/>
      <c r="V35" s="141"/>
      <c r="W35" s="142"/>
      <c r="X35" s="142"/>
      <c r="Y35" s="144"/>
      <c r="Z35" s="145" t="s">
        <v>21</v>
      </c>
    </row>
    <row r="36" spans="1:31" ht="12.6" customHeight="1" x14ac:dyDescent="0.25">
      <c r="A36" s="70">
        <v>24</v>
      </c>
      <c r="B36" s="114" t="s">
        <v>57</v>
      </c>
      <c r="C36" s="72">
        <f t="shared" si="13"/>
        <v>15</v>
      </c>
      <c r="D36" s="73">
        <f t="shared" si="13"/>
        <v>30</v>
      </c>
      <c r="E36" s="74">
        <f t="shared" si="14"/>
        <v>45</v>
      </c>
      <c r="F36" s="72">
        <v>45</v>
      </c>
      <c r="G36" s="73">
        <f t="shared" si="15"/>
        <v>5</v>
      </c>
      <c r="H36" s="73">
        <f t="shared" si="16"/>
        <v>50</v>
      </c>
      <c r="I36" s="75">
        <f t="shared" si="17"/>
        <v>2</v>
      </c>
      <c r="J36" s="76"/>
      <c r="K36" s="77"/>
      <c r="L36" s="77"/>
      <c r="M36" s="78"/>
      <c r="N36" s="76"/>
      <c r="O36" s="77"/>
      <c r="P36" s="77"/>
      <c r="Q36" s="78"/>
      <c r="R36" s="72">
        <v>15</v>
      </c>
      <c r="S36" s="73">
        <v>30</v>
      </c>
      <c r="T36" s="73">
        <f>G36</f>
        <v>5</v>
      </c>
      <c r="U36" s="75">
        <v>2</v>
      </c>
      <c r="V36" s="76"/>
      <c r="W36" s="77"/>
      <c r="X36" s="77"/>
      <c r="Y36" s="79"/>
      <c r="Z36" s="80" t="s">
        <v>30</v>
      </c>
    </row>
    <row r="37" spans="1:31" ht="12.6" customHeight="1" x14ac:dyDescent="0.25">
      <c r="A37" s="70">
        <v>25</v>
      </c>
      <c r="B37" s="114" t="s">
        <v>58</v>
      </c>
      <c r="C37" s="146">
        <f t="shared" si="13"/>
        <v>0</v>
      </c>
      <c r="D37" s="147">
        <f t="shared" si="13"/>
        <v>30</v>
      </c>
      <c r="E37" s="148">
        <f t="shared" si="14"/>
        <v>30</v>
      </c>
      <c r="F37" s="72">
        <v>30</v>
      </c>
      <c r="G37" s="73">
        <f t="shared" si="15"/>
        <v>20</v>
      </c>
      <c r="H37" s="73">
        <f t="shared" si="16"/>
        <v>50</v>
      </c>
      <c r="I37" s="75">
        <f t="shared" si="17"/>
        <v>2</v>
      </c>
      <c r="J37" s="72">
        <v>0</v>
      </c>
      <c r="K37" s="73">
        <v>30</v>
      </c>
      <c r="L37" s="73">
        <f>G37</f>
        <v>20</v>
      </c>
      <c r="M37" s="75">
        <v>2</v>
      </c>
      <c r="N37" s="76"/>
      <c r="O37" s="77"/>
      <c r="P37" s="77"/>
      <c r="Q37" s="78"/>
      <c r="R37" s="76"/>
      <c r="S37" s="77"/>
      <c r="T37" s="77"/>
      <c r="U37" s="78"/>
      <c r="V37" s="76"/>
      <c r="W37" s="77"/>
      <c r="X37" s="77"/>
      <c r="Y37" s="79"/>
      <c r="Z37" s="80" t="s">
        <v>23</v>
      </c>
    </row>
    <row r="38" spans="1:31" ht="12.6" customHeight="1" x14ac:dyDescent="0.25">
      <c r="A38" s="70">
        <v>26</v>
      </c>
      <c r="B38" s="114" t="s">
        <v>59</v>
      </c>
      <c r="C38" s="137">
        <f t="shared" si="13"/>
        <v>0</v>
      </c>
      <c r="D38" s="138">
        <f t="shared" si="13"/>
        <v>30</v>
      </c>
      <c r="E38" s="139">
        <f t="shared" si="14"/>
        <v>30</v>
      </c>
      <c r="F38" s="72">
        <v>30</v>
      </c>
      <c r="G38" s="73">
        <f t="shared" si="15"/>
        <v>20</v>
      </c>
      <c r="H38" s="73">
        <f t="shared" si="16"/>
        <v>50</v>
      </c>
      <c r="I38" s="75">
        <f t="shared" si="17"/>
        <v>2</v>
      </c>
      <c r="J38" s="76"/>
      <c r="K38" s="77"/>
      <c r="L38" s="77"/>
      <c r="M38" s="78"/>
      <c r="N38" s="72">
        <v>0</v>
      </c>
      <c r="O38" s="73">
        <v>30</v>
      </c>
      <c r="P38" s="73">
        <f>G38</f>
        <v>20</v>
      </c>
      <c r="Q38" s="75">
        <v>2</v>
      </c>
      <c r="R38" s="76"/>
      <c r="S38" s="77"/>
      <c r="T38" s="77"/>
      <c r="U38" s="78"/>
      <c r="V38" s="76"/>
      <c r="W38" s="77"/>
      <c r="X38" s="77"/>
      <c r="Y38" s="79"/>
      <c r="Z38" s="80" t="s">
        <v>28</v>
      </c>
    </row>
    <row r="39" spans="1:31" ht="12.6" customHeight="1" x14ac:dyDescent="0.25">
      <c r="A39" s="70">
        <v>27</v>
      </c>
      <c r="B39" s="114" t="s">
        <v>60</v>
      </c>
      <c r="C39" s="72">
        <f t="shared" si="13"/>
        <v>0</v>
      </c>
      <c r="D39" s="73">
        <f t="shared" si="13"/>
        <v>30</v>
      </c>
      <c r="E39" s="74">
        <f t="shared" si="14"/>
        <v>30</v>
      </c>
      <c r="F39" s="72">
        <v>30</v>
      </c>
      <c r="G39" s="73">
        <f t="shared" si="15"/>
        <v>45</v>
      </c>
      <c r="H39" s="73">
        <f t="shared" si="16"/>
        <v>75</v>
      </c>
      <c r="I39" s="75">
        <f t="shared" si="17"/>
        <v>3</v>
      </c>
      <c r="J39" s="72">
        <v>0</v>
      </c>
      <c r="K39" s="73">
        <v>30</v>
      </c>
      <c r="L39" s="73">
        <f>G39</f>
        <v>45</v>
      </c>
      <c r="M39" s="75">
        <v>3</v>
      </c>
      <c r="N39" s="76"/>
      <c r="O39" s="77"/>
      <c r="P39" s="77"/>
      <c r="Q39" s="78"/>
      <c r="R39" s="76"/>
      <c r="S39" s="77"/>
      <c r="T39" s="77"/>
      <c r="U39" s="78"/>
      <c r="V39" s="76"/>
      <c r="W39" s="77"/>
      <c r="X39" s="77"/>
      <c r="Y39" s="79"/>
      <c r="Z39" s="80" t="s">
        <v>23</v>
      </c>
    </row>
    <row r="40" spans="1:31" ht="12.6" customHeight="1" x14ac:dyDescent="0.25">
      <c r="A40" s="70">
        <v>28</v>
      </c>
      <c r="B40" s="114" t="s">
        <v>61</v>
      </c>
      <c r="C40" s="72">
        <f t="shared" si="13"/>
        <v>0</v>
      </c>
      <c r="D40" s="73">
        <f t="shared" si="13"/>
        <v>30</v>
      </c>
      <c r="E40" s="74">
        <f t="shared" si="14"/>
        <v>30</v>
      </c>
      <c r="F40" s="72">
        <v>30</v>
      </c>
      <c r="G40" s="73">
        <f t="shared" si="15"/>
        <v>45</v>
      </c>
      <c r="H40" s="73">
        <f t="shared" si="16"/>
        <v>75</v>
      </c>
      <c r="I40" s="75">
        <f t="shared" si="17"/>
        <v>3</v>
      </c>
      <c r="J40" s="76"/>
      <c r="K40" s="77"/>
      <c r="L40" s="77"/>
      <c r="M40" s="78"/>
      <c r="N40" s="76"/>
      <c r="O40" s="77"/>
      <c r="P40" s="77"/>
      <c r="Q40" s="78"/>
      <c r="R40" s="76"/>
      <c r="S40" s="77"/>
      <c r="T40" s="77"/>
      <c r="U40" s="78"/>
      <c r="V40" s="72">
        <v>0</v>
      </c>
      <c r="W40" s="73">
        <v>30</v>
      </c>
      <c r="X40" s="73">
        <f>G40</f>
        <v>45</v>
      </c>
      <c r="Y40" s="75">
        <v>3</v>
      </c>
      <c r="Z40" s="80" t="s">
        <v>43</v>
      </c>
      <c r="AE40"/>
    </row>
    <row r="41" spans="1:31" ht="12.6" customHeight="1" x14ac:dyDescent="0.25">
      <c r="A41" s="70">
        <v>29</v>
      </c>
      <c r="B41" s="71" t="s">
        <v>62</v>
      </c>
      <c r="C41" s="72">
        <f t="shared" si="13"/>
        <v>0</v>
      </c>
      <c r="D41" s="73">
        <f t="shared" si="13"/>
        <v>30</v>
      </c>
      <c r="E41" s="74">
        <f t="shared" si="14"/>
        <v>30</v>
      </c>
      <c r="F41" s="72">
        <v>30</v>
      </c>
      <c r="G41" s="73">
        <f t="shared" si="15"/>
        <v>45</v>
      </c>
      <c r="H41" s="73">
        <f t="shared" si="16"/>
        <v>75</v>
      </c>
      <c r="I41" s="75">
        <f t="shared" si="17"/>
        <v>3</v>
      </c>
      <c r="J41" s="76"/>
      <c r="K41" s="77"/>
      <c r="L41" s="77"/>
      <c r="M41" s="78"/>
      <c r="N41" s="72">
        <v>0</v>
      </c>
      <c r="O41" s="73">
        <v>30</v>
      </c>
      <c r="P41" s="73">
        <f>G41</f>
        <v>45</v>
      </c>
      <c r="Q41" s="75">
        <v>3</v>
      </c>
      <c r="R41" s="76"/>
      <c r="S41" s="77"/>
      <c r="T41" s="77"/>
      <c r="U41" s="78"/>
      <c r="V41" s="76"/>
      <c r="W41" s="77"/>
      <c r="X41" s="77"/>
      <c r="Y41" s="78"/>
      <c r="Z41" s="80" t="s">
        <v>28</v>
      </c>
    </row>
    <row r="42" spans="1:31" ht="12.6" customHeight="1" x14ac:dyDescent="0.25">
      <c r="A42" s="70">
        <v>30</v>
      </c>
      <c r="B42" s="71" t="s">
        <v>63</v>
      </c>
      <c r="C42" s="72">
        <f t="shared" si="13"/>
        <v>0</v>
      </c>
      <c r="D42" s="73">
        <f t="shared" si="13"/>
        <v>30</v>
      </c>
      <c r="E42" s="74">
        <f t="shared" si="14"/>
        <v>30</v>
      </c>
      <c r="F42" s="72">
        <v>30</v>
      </c>
      <c r="G42" s="73">
        <f t="shared" si="15"/>
        <v>45</v>
      </c>
      <c r="H42" s="73">
        <f t="shared" si="16"/>
        <v>75</v>
      </c>
      <c r="I42" s="75">
        <f t="shared" si="17"/>
        <v>3</v>
      </c>
      <c r="J42" s="72">
        <v>0</v>
      </c>
      <c r="K42" s="73">
        <v>30</v>
      </c>
      <c r="L42" s="73">
        <v>45</v>
      </c>
      <c r="M42" s="75">
        <v>3</v>
      </c>
      <c r="N42" s="76"/>
      <c r="O42" s="77"/>
      <c r="P42" s="77"/>
      <c r="Q42" s="78"/>
      <c r="R42" s="76"/>
      <c r="S42" s="77"/>
      <c r="T42" s="77"/>
      <c r="U42" s="78"/>
      <c r="V42" s="76"/>
      <c r="W42" s="77"/>
      <c r="X42" s="77"/>
      <c r="Y42" s="78"/>
      <c r="Z42" s="80" t="s">
        <v>23</v>
      </c>
    </row>
    <row r="43" spans="1:31" ht="12.6" customHeight="1" x14ac:dyDescent="0.25">
      <c r="A43" s="70">
        <v>31</v>
      </c>
      <c r="B43" s="71" t="s">
        <v>64</v>
      </c>
      <c r="C43" s="72">
        <f t="shared" si="13"/>
        <v>0</v>
      </c>
      <c r="D43" s="73">
        <f t="shared" si="13"/>
        <v>30</v>
      </c>
      <c r="E43" s="74">
        <f t="shared" si="14"/>
        <v>30</v>
      </c>
      <c r="F43" s="72">
        <v>30</v>
      </c>
      <c r="G43" s="73">
        <f t="shared" si="15"/>
        <v>45</v>
      </c>
      <c r="H43" s="73">
        <f t="shared" si="16"/>
        <v>75</v>
      </c>
      <c r="I43" s="75">
        <f t="shared" si="17"/>
        <v>3</v>
      </c>
      <c r="J43" s="76"/>
      <c r="K43" s="77"/>
      <c r="L43" s="77"/>
      <c r="M43" s="78"/>
      <c r="N43" s="76"/>
      <c r="O43" s="77"/>
      <c r="P43" s="77"/>
      <c r="Q43" s="78"/>
      <c r="R43" s="76"/>
      <c r="S43" s="77"/>
      <c r="T43" s="77"/>
      <c r="U43" s="78"/>
      <c r="V43" s="72">
        <v>0</v>
      </c>
      <c r="W43" s="73">
        <v>30</v>
      </c>
      <c r="X43" s="73">
        <f>G43</f>
        <v>45</v>
      </c>
      <c r="Y43" s="75">
        <v>3</v>
      </c>
      <c r="Z43" s="80" t="s">
        <v>43</v>
      </c>
    </row>
    <row r="44" spans="1:31" ht="12.6" customHeight="1" x14ac:dyDescent="0.25">
      <c r="A44" s="70">
        <v>32</v>
      </c>
      <c r="B44" s="71" t="s">
        <v>65</v>
      </c>
      <c r="C44" s="72">
        <f t="shared" si="13"/>
        <v>0</v>
      </c>
      <c r="D44" s="73">
        <f t="shared" si="13"/>
        <v>30</v>
      </c>
      <c r="E44" s="74">
        <f t="shared" si="14"/>
        <v>30</v>
      </c>
      <c r="F44" s="72">
        <v>30</v>
      </c>
      <c r="G44" s="73">
        <f t="shared" si="15"/>
        <v>45</v>
      </c>
      <c r="H44" s="73">
        <f t="shared" si="16"/>
        <v>75</v>
      </c>
      <c r="I44" s="75">
        <f t="shared" si="17"/>
        <v>3</v>
      </c>
      <c r="J44" s="76"/>
      <c r="K44" s="77"/>
      <c r="L44" s="77"/>
      <c r="M44" s="78"/>
      <c r="N44" s="72">
        <v>0</v>
      </c>
      <c r="O44" s="73">
        <v>30</v>
      </c>
      <c r="P44" s="73">
        <f>G44</f>
        <v>45</v>
      </c>
      <c r="Q44" s="75">
        <v>3</v>
      </c>
      <c r="R44" s="76"/>
      <c r="S44" s="77"/>
      <c r="T44" s="77"/>
      <c r="U44" s="78"/>
      <c r="V44" s="76"/>
      <c r="W44" s="77"/>
      <c r="X44" s="77"/>
      <c r="Y44" s="78"/>
      <c r="Z44" s="80" t="s">
        <v>28</v>
      </c>
    </row>
    <row r="45" spans="1:31" ht="13.5" customHeight="1" thickBot="1" x14ac:dyDescent="0.3">
      <c r="A45" s="149">
        <v>33</v>
      </c>
      <c r="B45" s="88" t="s">
        <v>66</v>
      </c>
      <c r="C45" s="89">
        <f t="shared" si="13"/>
        <v>0</v>
      </c>
      <c r="D45" s="90">
        <f t="shared" si="13"/>
        <v>30</v>
      </c>
      <c r="E45" s="91">
        <f t="shared" si="14"/>
        <v>30</v>
      </c>
      <c r="F45" s="89">
        <v>30</v>
      </c>
      <c r="G45" s="90">
        <f t="shared" si="15"/>
        <v>45</v>
      </c>
      <c r="H45" s="90">
        <f t="shared" si="16"/>
        <v>75</v>
      </c>
      <c r="I45" s="92">
        <f t="shared" si="17"/>
        <v>3</v>
      </c>
      <c r="J45" s="93"/>
      <c r="K45" s="94"/>
      <c r="L45" s="94"/>
      <c r="M45" s="95"/>
      <c r="N45" s="93"/>
      <c r="O45" s="94"/>
      <c r="P45" s="94"/>
      <c r="Q45" s="95"/>
      <c r="R45" s="89">
        <v>0</v>
      </c>
      <c r="S45" s="90">
        <v>30</v>
      </c>
      <c r="T45" s="90">
        <f>G45</f>
        <v>45</v>
      </c>
      <c r="U45" s="92">
        <v>3</v>
      </c>
      <c r="V45" s="93"/>
      <c r="W45" s="94"/>
      <c r="X45" s="94"/>
      <c r="Y45" s="95"/>
      <c r="Z45" s="117" t="s">
        <v>30</v>
      </c>
    </row>
    <row r="46" spans="1:31" ht="13.5" customHeight="1" thickBot="1" x14ac:dyDescent="0.25">
      <c r="A46" s="110"/>
      <c r="B46" s="98" t="s">
        <v>38</v>
      </c>
      <c r="C46" s="107">
        <f t="shared" ref="C46:Y46" si="18">SUM(C35:C45)</f>
        <v>45</v>
      </c>
      <c r="D46" s="108">
        <f t="shared" si="18"/>
        <v>330</v>
      </c>
      <c r="E46" s="129">
        <f t="shared" si="18"/>
        <v>375</v>
      </c>
      <c r="F46" s="107">
        <f t="shared" si="18"/>
        <v>375</v>
      </c>
      <c r="G46" s="108">
        <f t="shared" si="18"/>
        <v>375</v>
      </c>
      <c r="H46" s="106">
        <f t="shared" si="18"/>
        <v>750</v>
      </c>
      <c r="I46" s="130">
        <f t="shared" si="18"/>
        <v>30</v>
      </c>
      <c r="J46" s="107">
        <f t="shared" si="18"/>
        <v>0</v>
      </c>
      <c r="K46" s="108">
        <f t="shared" si="18"/>
        <v>90</v>
      </c>
      <c r="L46" s="106">
        <f t="shared" si="18"/>
        <v>110</v>
      </c>
      <c r="M46" s="130">
        <f t="shared" si="18"/>
        <v>8</v>
      </c>
      <c r="N46" s="103">
        <f t="shared" si="18"/>
        <v>30</v>
      </c>
      <c r="O46" s="106">
        <f t="shared" si="18"/>
        <v>120</v>
      </c>
      <c r="P46" s="104">
        <f t="shared" si="18"/>
        <v>125</v>
      </c>
      <c r="Q46" s="131">
        <f t="shared" si="18"/>
        <v>11</v>
      </c>
      <c r="R46" s="107">
        <f t="shared" si="18"/>
        <v>15</v>
      </c>
      <c r="S46" s="108">
        <f t="shared" si="18"/>
        <v>60</v>
      </c>
      <c r="T46" s="106">
        <f t="shared" si="18"/>
        <v>50</v>
      </c>
      <c r="U46" s="130">
        <f t="shared" si="18"/>
        <v>5</v>
      </c>
      <c r="V46" s="103">
        <f t="shared" si="18"/>
        <v>0</v>
      </c>
      <c r="W46" s="104">
        <f t="shared" si="18"/>
        <v>60</v>
      </c>
      <c r="X46" s="106">
        <f t="shared" si="18"/>
        <v>90</v>
      </c>
      <c r="Y46" s="130">
        <f t="shared" si="18"/>
        <v>6</v>
      </c>
      <c r="Z46" s="110"/>
    </row>
    <row r="47" spans="1:31" ht="13.5" customHeight="1" thickBot="1" x14ac:dyDescent="0.25">
      <c r="A47" s="51" t="s">
        <v>67</v>
      </c>
      <c r="B47" s="150" t="s">
        <v>68</v>
      </c>
      <c r="C47" s="151"/>
      <c r="D47" s="151"/>
      <c r="E47" s="151"/>
      <c r="F47" s="151"/>
      <c r="G47" s="151"/>
      <c r="H47" s="151"/>
      <c r="I47" s="152"/>
      <c r="J47" s="151"/>
      <c r="K47" s="151"/>
      <c r="L47" s="112"/>
      <c r="M47" s="151"/>
      <c r="N47" s="151"/>
      <c r="O47" s="151"/>
      <c r="P47" s="112"/>
      <c r="Q47" s="151"/>
      <c r="R47" s="151"/>
      <c r="S47" s="151"/>
      <c r="T47" s="112"/>
      <c r="U47" s="153"/>
      <c r="V47" s="151"/>
      <c r="W47" s="151"/>
      <c r="X47" s="112"/>
      <c r="Y47" s="153"/>
      <c r="Z47" s="154"/>
    </row>
    <row r="48" spans="1:31" ht="13.5" customHeight="1" thickBot="1" x14ac:dyDescent="0.3">
      <c r="A48" s="155">
        <v>34</v>
      </c>
      <c r="B48" s="156" t="s">
        <v>69</v>
      </c>
      <c r="C48" s="99">
        <f>SUM(J48,N48,R48,V48)</f>
        <v>0</v>
      </c>
      <c r="D48" s="100">
        <f>SUM(K48,O48,S48,W48)</f>
        <v>30</v>
      </c>
      <c r="E48" s="101">
        <f>SUM(C48:D48)</f>
        <v>30</v>
      </c>
      <c r="F48" s="157">
        <v>30</v>
      </c>
      <c r="G48" s="158">
        <f>H48-F48</f>
        <v>20</v>
      </c>
      <c r="H48" s="158">
        <f>$B$5*I48</f>
        <v>50</v>
      </c>
      <c r="I48" s="159">
        <f>SUM(M48,Q48,U48,Y48)</f>
        <v>2</v>
      </c>
      <c r="J48" s="160"/>
      <c r="K48" s="161"/>
      <c r="L48" s="161"/>
      <c r="M48" s="162"/>
      <c r="N48" s="160"/>
      <c r="O48" s="161"/>
      <c r="P48" s="161"/>
      <c r="Q48" s="162"/>
      <c r="R48" s="99">
        <v>0</v>
      </c>
      <c r="S48" s="100">
        <v>30</v>
      </c>
      <c r="T48" s="100">
        <f>G48</f>
        <v>20</v>
      </c>
      <c r="U48" s="102">
        <v>2</v>
      </c>
      <c r="V48" s="160"/>
      <c r="W48" s="161"/>
      <c r="X48" s="161"/>
      <c r="Y48" s="163"/>
      <c r="Z48" s="164" t="s">
        <v>30</v>
      </c>
    </row>
    <row r="49" spans="1:26" ht="13.5" customHeight="1" thickBot="1" x14ac:dyDescent="0.3">
      <c r="A49" s="165"/>
      <c r="B49" s="98" t="s">
        <v>38</v>
      </c>
      <c r="C49" s="99">
        <v>0</v>
      </c>
      <c r="D49" s="100">
        <v>30</v>
      </c>
      <c r="E49" s="101">
        <v>30</v>
      </c>
      <c r="F49" s="166">
        <f>SUM(F48:F48)</f>
        <v>30</v>
      </c>
      <c r="G49" s="167">
        <f>SUM(G48:G48)</f>
        <v>20</v>
      </c>
      <c r="H49" s="167">
        <f>SUM(H48:H48)</f>
        <v>50</v>
      </c>
      <c r="I49" s="168">
        <f>SUM(I48:I48)</f>
        <v>2</v>
      </c>
      <c r="J49" s="160"/>
      <c r="K49" s="161"/>
      <c r="L49" s="161"/>
      <c r="M49" s="163"/>
      <c r="N49" s="160"/>
      <c r="O49" s="161"/>
      <c r="P49" s="161"/>
      <c r="Q49" s="163"/>
      <c r="R49" s="103">
        <f>SUM(R48:R48)</f>
        <v>0</v>
      </c>
      <c r="S49" s="104">
        <f>SUM(S48:S48)</f>
        <v>30</v>
      </c>
      <c r="T49" s="109">
        <f>SUM(T48:T48)</f>
        <v>20</v>
      </c>
      <c r="U49" s="102">
        <f>SUM(U48:U48)</f>
        <v>2</v>
      </c>
      <c r="V49" s="160"/>
      <c r="W49" s="161"/>
      <c r="X49" s="161"/>
      <c r="Y49" s="163"/>
      <c r="Z49" s="169"/>
    </row>
    <row r="50" spans="1:26" ht="13.5" customHeight="1" thickBot="1" x14ac:dyDescent="0.3">
      <c r="A50" s="51" t="s">
        <v>70</v>
      </c>
      <c r="B50" s="52" t="s">
        <v>71</v>
      </c>
      <c r="C50" s="112"/>
      <c r="D50" s="112"/>
      <c r="E50" s="112"/>
      <c r="F50" s="112"/>
      <c r="G50" s="112"/>
      <c r="H50" s="112"/>
      <c r="I50" s="170"/>
      <c r="J50" s="112"/>
      <c r="K50" s="112"/>
      <c r="L50" s="112"/>
      <c r="M50" s="171"/>
      <c r="N50" s="112"/>
      <c r="O50" s="112"/>
      <c r="P50" s="112"/>
      <c r="Q50" s="171"/>
      <c r="R50" s="112"/>
      <c r="S50" s="112"/>
      <c r="T50" s="112"/>
      <c r="U50" s="171"/>
      <c r="V50" s="112"/>
      <c r="W50" s="112"/>
      <c r="X50" s="112"/>
      <c r="Y50" s="171"/>
      <c r="Z50" s="172"/>
    </row>
    <row r="51" spans="1:26" ht="13.5" customHeight="1" thickBot="1" x14ac:dyDescent="0.25">
      <c r="A51" s="51" t="s">
        <v>72</v>
      </c>
      <c r="B51" s="150" t="s">
        <v>73</v>
      </c>
      <c r="C51" s="151"/>
      <c r="D51" s="151"/>
      <c r="E51" s="151"/>
      <c r="F51" s="151"/>
      <c r="G51" s="151"/>
      <c r="H51" s="151"/>
      <c r="I51" s="152"/>
      <c r="J51" s="151"/>
      <c r="K51" s="151"/>
      <c r="L51" s="112"/>
      <c r="M51" s="151"/>
      <c r="N51" s="151"/>
      <c r="O51" s="151"/>
      <c r="P51" s="112"/>
      <c r="Q51" s="151"/>
      <c r="R51" s="151"/>
      <c r="S51" s="151"/>
      <c r="T51" s="173"/>
      <c r="U51" s="153"/>
      <c r="V51" s="151"/>
      <c r="W51" s="151"/>
      <c r="X51" s="173"/>
      <c r="Y51" s="153"/>
      <c r="Z51" s="154"/>
    </row>
    <row r="52" spans="1:26" ht="13.5" customHeight="1" thickBot="1" x14ac:dyDescent="0.3">
      <c r="A52" s="51" t="s">
        <v>74</v>
      </c>
      <c r="B52" s="156" t="s">
        <v>75</v>
      </c>
      <c r="C52" s="99">
        <f>SUM(J52,N52,R52,V52)</f>
        <v>60</v>
      </c>
      <c r="D52" s="100">
        <f>SUM(K52,O52,S52,W52)</f>
        <v>90</v>
      </c>
      <c r="E52" s="101">
        <f>SUM(C52:D52)</f>
        <v>150</v>
      </c>
      <c r="F52" s="99">
        <v>150</v>
      </c>
      <c r="G52" s="100">
        <f>H52-F52</f>
        <v>100</v>
      </c>
      <c r="H52" s="100">
        <f>$B$5*I52</f>
        <v>250</v>
      </c>
      <c r="I52" s="102">
        <f>SUM(M52,Q52,U52,Y52)</f>
        <v>10</v>
      </c>
      <c r="J52" s="160"/>
      <c r="K52" s="161"/>
      <c r="L52" s="161"/>
      <c r="M52" s="162"/>
      <c r="N52" s="160"/>
      <c r="O52" s="161"/>
      <c r="P52" s="161"/>
      <c r="Q52" s="162"/>
      <c r="R52" s="99">
        <v>30</v>
      </c>
      <c r="S52" s="100">
        <v>30</v>
      </c>
      <c r="T52" s="167">
        <v>40</v>
      </c>
      <c r="U52" s="102">
        <v>4</v>
      </c>
      <c r="V52" s="99">
        <v>30</v>
      </c>
      <c r="W52" s="100">
        <v>60</v>
      </c>
      <c r="X52" s="167">
        <v>60</v>
      </c>
      <c r="Y52" s="102">
        <v>6</v>
      </c>
      <c r="Z52" s="98" t="s">
        <v>34</v>
      </c>
    </row>
    <row r="53" spans="1:26" ht="13.5" customHeight="1" thickBot="1" x14ac:dyDescent="0.25">
      <c r="A53" s="51" t="s">
        <v>76</v>
      </c>
      <c r="B53" s="150" t="s">
        <v>77</v>
      </c>
      <c r="C53" s="112"/>
      <c r="D53" s="112"/>
      <c r="E53" s="112"/>
      <c r="F53" s="112"/>
      <c r="G53" s="112"/>
      <c r="H53" s="112"/>
      <c r="I53" s="170"/>
      <c r="J53" s="112"/>
      <c r="K53" s="112"/>
      <c r="L53" s="112"/>
      <c r="M53" s="174"/>
      <c r="N53" s="112"/>
      <c r="O53" s="112"/>
      <c r="P53" s="112"/>
      <c r="Q53" s="174"/>
      <c r="R53" s="112"/>
      <c r="S53" s="112"/>
      <c r="T53" s="175"/>
      <c r="U53" s="171"/>
      <c r="V53" s="112"/>
      <c r="W53" s="112"/>
      <c r="X53" s="173"/>
      <c r="Y53" s="171"/>
      <c r="Z53" s="58"/>
    </row>
    <row r="54" spans="1:26" ht="14.25" customHeight="1" thickBot="1" x14ac:dyDescent="0.25">
      <c r="A54" s="51" t="s">
        <v>78</v>
      </c>
      <c r="B54" s="176" t="s">
        <v>79</v>
      </c>
      <c r="C54" s="99">
        <f>SUM(J54,N54,R54,V54)</f>
        <v>30</v>
      </c>
      <c r="D54" s="100">
        <f>SUM(K54,O54,S54,W54)</f>
        <v>60</v>
      </c>
      <c r="E54" s="101">
        <f>SUM(C54:D54)</f>
        <v>90</v>
      </c>
      <c r="F54" s="99">
        <v>90</v>
      </c>
      <c r="G54" s="100">
        <f>H54-F54</f>
        <v>160</v>
      </c>
      <c r="H54" s="100">
        <f>$B$5*I54</f>
        <v>250</v>
      </c>
      <c r="I54" s="102">
        <f>SUM(M54,Q54,U54,Y54)</f>
        <v>10</v>
      </c>
      <c r="J54" s="160"/>
      <c r="K54" s="161"/>
      <c r="L54" s="161"/>
      <c r="M54" s="162"/>
      <c r="N54" s="160"/>
      <c r="O54" s="161"/>
      <c r="P54" s="161"/>
      <c r="Q54" s="162"/>
      <c r="R54" s="99">
        <v>15</v>
      </c>
      <c r="S54" s="100">
        <v>30</v>
      </c>
      <c r="T54" s="177">
        <v>55</v>
      </c>
      <c r="U54" s="102">
        <v>4</v>
      </c>
      <c r="V54" s="99">
        <v>15</v>
      </c>
      <c r="W54" s="100">
        <v>30</v>
      </c>
      <c r="X54" s="167">
        <v>105</v>
      </c>
      <c r="Y54" s="102">
        <v>6</v>
      </c>
      <c r="Z54" s="98" t="s">
        <v>34</v>
      </c>
    </row>
    <row r="55" spans="1:26" ht="13.5" customHeight="1" thickBot="1" x14ac:dyDescent="0.25">
      <c r="A55" s="51" t="s">
        <v>80</v>
      </c>
      <c r="B55" s="150" t="s">
        <v>81</v>
      </c>
      <c r="C55" s="112"/>
      <c r="D55" s="112"/>
      <c r="E55" s="112"/>
      <c r="F55" s="112"/>
      <c r="G55" s="112"/>
      <c r="H55" s="112"/>
      <c r="I55" s="171"/>
      <c r="J55" s="112"/>
      <c r="K55" s="112"/>
      <c r="L55" s="112"/>
      <c r="M55" s="174"/>
      <c r="N55" s="112"/>
      <c r="O55" s="112"/>
      <c r="P55" s="112"/>
      <c r="Q55" s="174"/>
      <c r="R55" s="112"/>
      <c r="S55" s="112"/>
      <c r="T55" s="173"/>
      <c r="U55" s="174"/>
      <c r="V55" s="112"/>
      <c r="W55" s="112"/>
      <c r="X55" s="173"/>
      <c r="Y55" s="171"/>
      <c r="Z55" s="58"/>
    </row>
    <row r="56" spans="1:26" ht="15.75" customHeight="1" thickBot="1" x14ac:dyDescent="0.3">
      <c r="A56" s="51" t="s">
        <v>82</v>
      </c>
      <c r="B56" s="178" t="s">
        <v>83</v>
      </c>
      <c r="C56" s="99">
        <f>SUM(J56,N56,R56,V56)</f>
        <v>30</v>
      </c>
      <c r="D56" s="100">
        <f>SUM(K56,O56,S56,W56)</f>
        <v>90</v>
      </c>
      <c r="E56" s="101">
        <f>SUM(C56:D56)</f>
        <v>120</v>
      </c>
      <c r="F56" s="99">
        <v>120</v>
      </c>
      <c r="G56" s="100">
        <f>H56-F56</f>
        <v>130</v>
      </c>
      <c r="H56" s="100">
        <f>$B$5*I56</f>
        <v>250</v>
      </c>
      <c r="I56" s="102">
        <f>SUM(M56,Q56,U56,Y56)</f>
        <v>10</v>
      </c>
      <c r="J56" s="160"/>
      <c r="K56" s="161"/>
      <c r="L56" s="161"/>
      <c r="M56" s="162"/>
      <c r="N56" s="160"/>
      <c r="O56" s="161"/>
      <c r="P56" s="161"/>
      <c r="Q56" s="162"/>
      <c r="R56" s="99">
        <v>15</v>
      </c>
      <c r="S56" s="100">
        <v>45</v>
      </c>
      <c r="T56" s="167">
        <v>40</v>
      </c>
      <c r="U56" s="102">
        <v>4</v>
      </c>
      <c r="V56" s="99">
        <v>15</v>
      </c>
      <c r="W56" s="100">
        <v>45</v>
      </c>
      <c r="X56" s="167">
        <v>90</v>
      </c>
      <c r="Y56" s="102">
        <v>6</v>
      </c>
      <c r="Z56" s="98" t="s">
        <v>34</v>
      </c>
    </row>
    <row r="57" spans="1:26" ht="12" customHeight="1" thickBot="1" x14ac:dyDescent="0.25">
      <c r="A57" s="51" t="s">
        <v>84</v>
      </c>
      <c r="B57" s="179" t="s">
        <v>85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1"/>
      <c r="U57" s="180"/>
      <c r="V57" s="180"/>
      <c r="W57" s="180"/>
      <c r="X57" s="180"/>
      <c r="Y57" s="180"/>
      <c r="Z57" s="182"/>
    </row>
    <row r="58" spans="1:26" ht="13.5" customHeight="1" thickBot="1" x14ac:dyDescent="0.3">
      <c r="A58" s="183">
        <v>36</v>
      </c>
      <c r="B58" s="156" t="s">
        <v>86</v>
      </c>
      <c r="C58" s="99">
        <f>SUM(J58,N58,R58,V58)</f>
        <v>0</v>
      </c>
      <c r="D58" s="100">
        <f>SUM(K58,O58,S58,W58)</f>
        <v>120</v>
      </c>
      <c r="E58" s="101">
        <f>SUM(C58:D58)</f>
        <v>120</v>
      </c>
      <c r="F58" s="99">
        <v>120</v>
      </c>
      <c r="G58" s="100">
        <f>H58-F58</f>
        <v>30</v>
      </c>
      <c r="H58" s="100">
        <f>$B$5*I58</f>
        <v>150</v>
      </c>
      <c r="I58" s="102">
        <f>SUM(M58,Q58,U58,Y58)</f>
        <v>6</v>
      </c>
      <c r="J58" s="160"/>
      <c r="K58" s="161"/>
      <c r="L58" s="161"/>
      <c r="M58" s="162"/>
      <c r="N58" s="160"/>
      <c r="O58" s="161"/>
      <c r="P58" s="161"/>
      <c r="Q58" s="162"/>
      <c r="R58" s="107">
        <v>0</v>
      </c>
      <c r="S58" s="109">
        <v>120</v>
      </c>
      <c r="T58" s="167">
        <f>G58</f>
        <v>30</v>
      </c>
      <c r="U58" s="102">
        <v>6</v>
      </c>
      <c r="V58" s="160"/>
      <c r="W58" s="161"/>
      <c r="X58" s="161"/>
      <c r="Y58" s="162"/>
      <c r="Z58" s="164" t="s">
        <v>30</v>
      </c>
    </row>
    <row r="59" spans="1:26" ht="13.5" customHeight="1" x14ac:dyDescent="0.2">
      <c r="A59" s="184" t="s">
        <v>87</v>
      </c>
      <c r="B59" s="185"/>
      <c r="C59" s="186">
        <f>SUM(C20,C33,C46,C49,C52,C58)</f>
        <v>390</v>
      </c>
      <c r="D59" s="186">
        <f t="shared" ref="D59:Y59" si="19">SUM(D20,D33,D46,D49,D52,D58)</f>
        <v>1070</v>
      </c>
      <c r="E59" s="186">
        <f t="shared" si="19"/>
        <v>1460</v>
      </c>
      <c r="F59" s="186">
        <f t="shared" si="19"/>
        <v>1460</v>
      </c>
      <c r="G59" s="186">
        <f t="shared" si="19"/>
        <v>1340</v>
      </c>
      <c r="H59" s="186">
        <f t="shared" si="19"/>
        <v>2800</v>
      </c>
      <c r="I59" s="187">
        <f t="shared" si="19"/>
        <v>112</v>
      </c>
      <c r="J59" s="186">
        <f t="shared" si="19"/>
        <v>105</v>
      </c>
      <c r="K59" s="186">
        <f t="shared" si="19"/>
        <v>210</v>
      </c>
      <c r="L59" s="186">
        <f t="shared" si="19"/>
        <v>335</v>
      </c>
      <c r="M59" s="187">
        <f t="shared" si="19"/>
        <v>26</v>
      </c>
      <c r="N59" s="186">
        <f t="shared" si="19"/>
        <v>90</v>
      </c>
      <c r="O59" s="186">
        <f t="shared" si="19"/>
        <v>280</v>
      </c>
      <c r="P59" s="186">
        <f t="shared" si="19"/>
        <v>330</v>
      </c>
      <c r="Q59" s="187">
        <f t="shared" si="19"/>
        <v>28</v>
      </c>
      <c r="R59" s="186">
        <f t="shared" si="19"/>
        <v>75</v>
      </c>
      <c r="S59" s="186">
        <f t="shared" si="19"/>
        <v>350</v>
      </c>
      <c r="T59" s="186">
        <f t="shared" si="19"/>
        <v>300</v>
      </c>
      <c r="U59" s="187">
        <f t="shared" si="19"/>
        <v>29</v>
      </c>
      <c r="V59" s="186">
        <f t="shared" si="19"/>
        <v>90</v>
      </c>
      <c r="W59" s="186">
        <f t="shared" si="19"/>
        <v>230</v>
      </c>
      <c r="X59" s="186">
        <f t="shared" si="19"/>
        <v>355</v>
      </c>
      <c r="Y59" s="187">
        <f t="shared" si="19"/>
        <v>27</v>
      </c>
      <c r="Z59" s="188"/>
    </row>
    <row r="60" spans="1:26" ht="13.5" customHeight="1" x14ac:dyDescent="0.25">
      <c r="A60" s="189" t="s">
        <v>88</v>
      </c>
      <c r="B60" s="190"/>
      <c r="C60" s="191">
        <f>SUM(C20,C33,C46,C49,C54,C58)</f>
        <v>360</v>
      </c>
      <c r="D60" s="191">
        <f t="shared" ref="D60:Y60" si="20">SUM(D20,D33,D46,D49,D54,D58)</f>
        <v>1040</v>
      </c>
      <c r="E60" s="191">
        <f t="shared" si="20"/>
        <v>1400</v>
      </c>
      <c r="F60" s="191">
        <f>SUM(F20,F33,F46,F49,F54,F58)</f>
        <v>1400</v>
      </c>
      <c r="G60" s="191">
        <f t="shared" si="20"/>
        <v>1400</v>
      </c>
      <c r="H60" s="191">
        <f t="shared" si="20"/>
        <v>2800</v>
      </c>
      <c r="I60" s="192">
        <f t="shared" si="20"/>
        <v>112</v>
      </c>
      <c r="J60" s="191">
        <f t="shared" si="20"/>
        <v>105</v>
      </c>
      <c r="K60" s="191">
        <f t="shared" si="20"/>
        <v>210</v>
      </c>
      <c r="L60" s="191">
        <f t="shared" si="20"/>
        <v>335</v>
      </c>
      <c r="M60" s="192">
        <f t="shared" si="20"/>
        <v>26</v>
      </c>
      <c r="N60" s="191">
        <f t="shared" si="20"/>
        <v>90</v>
      </c>
      <c r="O60" s="191">
        <f t="shared" si="20"/>
        <v>280</v>
      </c>
      <c r="P60" s="191">
        <f t="shared" si="20"/>
        <v>330</v>
      </c>
      <c r="Q60" s="192">
        <f t="shared" si="20"/>
        <v>28</v>
      </c>
      <c r="R60" s="191">
        <f t="shared" si="20"/>
        <v>60</v>
      </c>
      <c r="S60" s="191">
        <f t="shared" si="20"/>
        <v>350</v>
      </c>
      <c r="T60" s="191">
        <f t="shared" si="20"/>
        <v>315</v>
      </c>
      <c r="U60" s="192">
        <f t="shared" si="20"/>
        <v>29</v>
      </c>
      <c r="V60" s="191">
        <f t="shared" si="20"/>
        <v>75</v>
      </c>
      <c r="W60" s="191">
        <f t="shared" si="20"/>
        <v>200</v>
      </c>
      <c r="X60" s="191">
        <f t="shared" si="20"/>
        <v>400</v>
      </c>
      <c r="Y60" s="192">
        <f t="shared" si="20"/>
        <v>27</v>
      </c>
      <c r="Z60" s="193"/>
    </row>
    <row r="61" spans="1:26" ht="30" customHeight="1" thickBot="1" x14ac:dyDescent="0.3">
      <c r="A61" s="194" t="s">
        <v>89</v>
      </c>
      <c r="B61" s="195"/>
      <c r="C61" s="196">
        <f>SUM(C20,C33,C46,C49,C56,C58)</f>
        <v>360</v>
      </c>
      <c r="D61" s="196">
        <f t="shared" ref="D61:Y61" si="21">SUM(D20,D33,D46,D49,D56,D58)</f>
        <v>1070</v>
      </c>
      <c r="E61" s="196">
        <f t="shared" si="21"/>
        <v>1430</v>
      </c>
      <c r="F61" s="196">
        <f t="shared" si="21"/>
        <v>1430</v>
      </c>
      <c r="G61" s="196">
        <f t="shared" si="21"/>
        <v>1370</v>
      </c>
      <c r="H61" s="196">
        <f t="shared" si="21"/>
        <v>2800</v>
      </c>
      <c r="I61" s="197">
        <f t="shared" si="21"/>
        <v>112</v>
      </c>
      <c r="J61" s="196">
        <f t="shared" si="21"/>
        <v>105</v>
      </c>
      <c r="K61" s="196">
        <f t="shared" si="21"/>
        <v>210</v>
      </c>
      <c r="L61" s="196">
        <f t="shared" si="21"/>
        <v>335</v>
      </c>
      <c r="M61" s="197">
        <f t="shared" si="21"/>
        <v>26</v>
      </c>
      <c r="N61" s="196">
        <f t="shared" si="21"/>
        <v>90</v>
      </c>
      <c r="O61" s="196">
        <f t="shared" si="21"/>
        <v>280</v>
      </c>
      <c r="P61" s="196">
        <f t="shared" si="21"/>
        <v>330</v>
      </c>
      <c r="Q61" s="197">
        <f t="shared" si="21"/>
        <v>28</v>
      </c>
      <c r="R61" s="196">
        <f t="shared" si="21"/>
        <v>60</v>
      </c>
      <c r="S61" s="196">
        <f t="shared" si="21"/>
        <v>365</v>
      </c>
      <c r="T61" s="196">
        <f t="shared" si="21"/>
        <v>300</v>
      </c>
      <c r="U61" s="197">
        <f t="shared" si="21"/>
        <v>29</v>
      </c>
      <c r="V61" s="196">
        <f t="shared" si="21"/>
        <v>75</v>
      </c>
      <c r="W61" s="196">
        <f t="shared" si="21"/>
        <v>215</v>
      </c>
      <c r="X61" s="196">
        <f t="shared" si="21"/>
        <v>385</v>
      </c>
      <c r="Y61" s="197">
        <f t="shared" si="21"/>
        <v>27</v>
      </c>
      <c r="Z61" s="198"/>
    </row>
    <row r="62" spans="1:26" ht="16.5" customHeight="1" thickBot="1" x14ac:dyDescent="0.25">
      <c r="A62" s="199"/>
      <c r="B62" s="200"/>
      <c r="C62" s="201"/>
      <c r="D62" s="201"/>
      <c r="E62" s="201"/>
      <c r="F62" s="201"/>
      <c r="G62" s="202"/>
      <c r="H62" s="202"/>
      <c r="I62" s="202"/>
      <c r="J62" s="112"/>
      <c r="K62" s="112"/>
      <c r="L62" s="112"/>
      <c r="M62" s="174"/>
      <c r="N62" s="112"/>
      <c r="O62" s="112"/>
      <c r="P62" s="112"/>
      <c r="Q62" s="174"/>
      <c r="R62" s="112"/>
      <c r="S62" s="112"/>
      <c r="T62" s="112"/>
      <c r="U62" s="174"/>
      <c r="V62" s="112"/>
      <c r="W62" s="112"/>
      <c r="X62" s="112"/>
      <c r="Y62" s="203"/>
      <c r="Z62" s="51" t="s">
        <v>90</v>
      </c>
    </row>
    <row r="63" spans="1:26" ht="14.1" customHeight="1" x14ac:dyDescent="0.25">
      <c r="A63" s="204"/>
      <c r="B63" s="205"/>
      <c r="C63" s="206"/>
      <c r="D63" s="206"/>
      <c r="E63" s="206"/>
      <c r="F63" s="207"/>
      <c r="G63" s="208" t="s">
        <v>91</v>
      </c>
      <c r="H63" s="209"/>
      <c r="I63" s="210"/>
      <c r="J63" s="211">
        <v>7</v>
      </c>
      <c r="K63" s="212"/>
      <c r="L63" s="212"/>
      <c r="M63" s="212"/>
      <c r="N63" s="213">
        <v>7</v>
      </c>
      <c r="O63" s="212"/>
      <c r="P63" s="212"/>
      <c r="Q63" s="212"/>
      <c r="R63" s="213">
        <v>5</v>
      </c>
      <c r="S63" s="212"/>
      <c r="T63" s="212"/>
      <c r="U63" s="212"/>
      <c r="V63" s="213">
        <v>7</v>
      </c>
      <c r="W63" s="212"/>
      <c r="X63" s="212"/>
      <c r="Y63" s="185"/>
      <c r="Z63" s="59">
        <f>SUM(J63:Y63)</f>
        <v>26</v>
      </c>
    </row>
    <row r="64" spans="1:26" ht="13.5" customHeight="1" thickBot="1" x14ac:dyDescent="0.3">
      <c r="A64" s="204"/>
      <c r="B64" s="205"/>
      <c r="C64" s="206"/>
      <c r="D64" s="206"/>
      <c r="E64" s="206"/>
      <c r="F64" s="207"/>
      <c r="G64" s="214" t="s">
        <v>92</v>
      </c>
      <c r="H64" s="215"/>
      <c r="I64" s="216"/>
      <c r="J64" s="217">
        <v>2</v>
      </c>
      <c r="K64" s="218"/>
      <c r="L64" s="218"/>
      <c r="M64" s="218"/>
      <c r="N64" s="219">
        <v>3</v>
      </c>
      <c r="O64" s="218"/>
      <c r="P64" s="218"/>
      <c r="Q64" s="218"/>
      <c r="R64" s="219">
        <v>3</v>
      </c>
      <c r="S64" s="218"/>
      <c r="T64" s="218"/>
      <c r="U64" s="218"/>
      <c r="V64" s="219">
        <v>7</v>
      </c>
      <c r="W64" s="218"/>
      <c r="X64" s="218"/>
      <c r="Y64" s="220"/>
      <c r="Z64" s="149">
        <f>SUM(J64:Y64)</f>
        <v>15</v>
      </c>
    </row>
    <row r="65" spans="1:27" ht="18" customHeight="1" x14ac:dyDescent="0.25">
      <c r="A65" s="204"/>
      <c r="B65" s="221" t="s">
        <v>93</v>
      </c>
      <c r="C65" s="222"/>
      <c r="D65" s="222"/>
      <c r="E65" s="222"/>
      <c r="F65" s="222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3"/>
    </row>
    <row r="66" spans="1:27" ht="12.6" customHeight="1" x14ac:dyDescent="0.25">
      <c r="A66" s="204"/>
      <c r="B66" s="224" t="s">
        <v>94</v>
      </c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6"/>
      <c r="Z66" s="227"/>
      <c r="AA66" s="228"/>
    </row>
    <row r="67" spans="1:27" ht="12.6" customHeight="1" x14ac:dyDescent="0.25">
      <c r="A67" s="204"/>
      <c r="B67" s="229" t="s">
        <v>95</v>
      </c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26"/>
      <c r="N67" s="205"/>
      <c r="O67" s="205"/>
      <c r="P67" s="205"/>
      <c r="Q67" s="226"/>
      <c r="R67" s="205"/>
      <c r="S67" s="205"/>
      <c r="T67" s="205"/>
      <c r="U67" s="226"/>
      <c r="V67" s="205"/>
      <c r="W67" s="205"/>
      <c r="X67" s="205"/>
      <c r="Y67" s="226"/>
      <c r="Z67" s="227"/>
      <c r="AA67" s="230"/>
    </row>
    <row r="68" spans="1:27" ht="12.6" customHeight="1" x14ac:dyDescent="0.25">
      <c r="A68" s="204"/>
      <c r="B68" s="229" t="s">
        <v>96</v>
      </c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26"/>
      <c r="N68" s="205"/>
      <c r="O68" s="205"/>
      <c r="P68" s="205"/>
      <c r="Q68" s="226"/>
      <c r="R68" s="205"/>
      <c r="S68" s="205"/>
      <c r="T68" s="205"/>
      <c r="U68" s="226"/>
      <c r="V68" s="205"/>
      <c r="W68" s="205"/>
      <c r="X68" s="205"/>
      <c r="Y68" s="226"/>
      <c r="Z68" s="227"/>
      <c r="AA68" s="3"/>
    </row>
    <row r="69" spans="1:27" ht="13.7" customHeight="1" x14ac:dyDescent="0.25">
      <c r="A69" s="204"/>
      <c r="B69" s="229"/>
      <c r="C69" s="205"/>
      <c r="D69" s="205"/>
      <c r="E69" s="231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3"/>
    </row>
    <row r="70" spans="1:27" ht="13.7" customHeight="1" x14ac:dyDescent="0.25">
      <c r="A70" s="204"/>
      <c r="B70" s="232"/>
      <c r="C70" s="232"/>
      <c r="D70" s="232"/>
      <c r="E70" s="233"/>
      <c r="F70" s="232"/>
      <c r="G70" s="232"/>
      <c r="H70" s="232"/>
      <c r="I70" s="232"/>
      <c r="J70" s="205"/>
      <c r="K70" s="205"/>
      <c r="L70" s="205"/>
      <c r="M70" s="231"/>
      <c r="N70" s="205"/>
      <c r="O70" s="205"/>
      <c r="P70" s="205"/>
      <c r="Q70" s="231"/>
      <c r="R70" s="205"/>
      <c r="S70" s="205"/>
      <c r="T70" s="231"/>
      <c r="U70" s="205"/>
      <c r="V70" s="205"/>
      <c r="W70" s="205"/>
      <c r="X70" s="231"/>
      <c r="Y70" s="205"/>
      <c r="Z70" s="205"/>
      <c r="AA70" s="3"/>
    </row>
    <row r="71" spans="1:27" ht="12.75" customHeight="1" x14ac:dyDescent="0.2">
      <c r="A71" s="234"/>
      <c r="B71" s="235"/>
      <c r="C71" s="235"/>
      <c r="D71" s="235"/>
      <c r="E71" s="235"/>
      <c r="F71" s="235"/>
      <c r="G71" s="235"/>
      <c r="H71" s="235"/>
      <c r="I71" s="235"/>
      <c r="J71" s="234"/>
      <c r="K71" s="234"/>
      <c r="L71" s="234"/>
      <c r="M71" s="235"/>
      <c r="N71" s="234"/>
      <c r="O71" s="234"/>
      <c r="P71" s="234"/>
      <c r="Q71" s="235"/>
      <c r="R71" s="234"/>
      <c r="S71" s="234"/>
      <c r="T71" s="235"/>
      <c r="U71" s="234"/>
      <c r="V71" s="234"/>
      <c r="W71" s="234"/>
      <c r="X71" s="235"/>
      <c r="Y71" s="234"/>
      <c r="Z71" s="234"/>
    </row>
    <row r="72" spans="1:27" ht="12.75" customHeight="1" x14ac:dyDescent="0.2">
      <c r="A72" s="235"/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</row>
    <row r="73" spans="1:27" ht="12.75" customHeight="1" x14ac:dyDescent="0.2">
      <c r="A73" s="235"/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</row>
    <row r="74" spans="1:27" ht="12.75" customHeight="1" x14ac:dyDescent="0.2">
      <c r="A74" s="235"/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5"/>
      <c r="Z74" s="235"/>
    </row>
    <row r="75" spans="1:27" ht="12.75" customHeight="1" x14ac:dyDescent="0.2">
      <c r="A75" s="235"/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</row>
    <row r="76" spans="1:27" ht="12.75" customHeight="1" x14ac:dyDescent="0.2">
      <c r="A76" s="235"/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</row>
    <row r="77" spans="1:27" ht="12.75" customHeight="1" x14ac:dyDescent="0.2">
      <c r="A77" s="235"/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</row>
    <row r="78" spans="1:27" ht="12.75" customHeight="1" x14ac:dyDescent="0.2">
      <c r="A78" s="235"/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</row>
    <row r="79" spans="1:27" ht="12.75" customHeight="1" x14ac:dyDescent="0.2">
      <c r="A79" s="235"/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</row>
    <row r="80" spans="1:27" ht="12.75" customHeight="1" x14ac:dyDescent="0.2">
      <c r="A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</row>
  </sheetData>
  <mergeCells count="33">
    <mergeCell ref="B66:X66"/>
    <mergeCell ref="G64:I64"/>
    <mergeCell ref="J64:M64"/>
    <mergeCell ref="N64:Q64"/>
    <mergeCell ref="R64:U64"/>
    <mergeCell ref="V64:Y64"/>
    <mergeCell ref="B65:Z65"/>
    <mergeCell ref="B34:Z34"/>
    <mergeCell ref="B57:Y57"/>
    <mergeCell ref="A59:B59"/>
    <mergeCell ref="A60:B60"/>
    <mergeCell ref="A61:B61"/>
    <mergeCell ref="G63:I63"/>
    <mergeCell ref="J63:M63"/>
    <mergeCell ref="N63:Q63"/>
    <mergeCell ref="R63:U63"/>
    <mergeCell ref="V63:Y63"/>
    <mergeCell ref="Z5:Z7"/>
    <mergeCell ref="J6:M6"/>
    <mergeCell ref="N6:Q6"/>
    <mergeCell ref="R6:U6"/>
    <mergeCell ref="V6:Y6"/>
    <mergeCell ref="J32:Y32"/>
    <mergeCell ref="A1:Z1"/>
    <mergeCell ref="A2:Z2"/>
    <mergeCell ref="A3:Z3"/>
    <mergeCell ref="A4:Z4"/>
    <mergeCell ref="C5:E6"/>
    <mergeCell ref="F5:F7"/>
    <mergeCell ref="G5:G7"/>
    <mergeCell ref="H5:H7"/>
    <mergeCell ref="I5:I7"/>
    <mergeCell ref="J5:Y5"/>
  </mergeCells>
  <pageMargins left="0.70866141732283472" right="0.70866141732283472" top="0" bottom="0" header="0.31496062992125984" footer="0.31496062992125984"/>
  <pageSetup scale="72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WF II st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Lewczuk</dc:creator>
  <cp:lastModifiedBy>Monika Lewczuk</cp:lastModifiedBy>
  <dcterms:created xsi:type="dcterms:W3CDTF">2024-10-02T08:10:00Z</dcterms:created>
  <dcterms:modified xsi:type="dcterms:W3CDTF">2024-10-02T08:10:20Z</dcterms:modified>
</cp:coreProperties>
</file>